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dnallparishcouncil-my.sharepoint.com/personal/clerk_hadnallparishcouncil_gov_uk/Documents/HPC FILES JAN 2025/Finance/Account sheets/2025-26/"/>
    </mc:Choice>
  </mc:AlternateContent>
  <xr:revisionPtr revIDLastSave="130" documentId="8_{637EA05C-0768-4F5D-B68F-B6530D8A6F63}" xr6:coauthVersionLast="47" xr6:coauthVersionMax="47" xr10:uidLastSave="{57C1BF5D-53D4-42E3-AACE-855FC7058DBD}"/>
  <bookViews>
    <workbookView xWindow="-108" yWindow="-108" windowWidth="23256" windowHeight="12456" xr2:uid="{6B55955B-C298-4B22-A119-A9A05D850B6E}"/>
  </bookViews>
  <sheets>
    <sheet name="Accts 20 21" sheetId="1" r:id="rId1"/>
    <sheet name="Sheet1" sheetId="2" r:id="rId2"/>
  </sheets>
  <definedNames>
    <definedName name="_xlnm.Print_Area" localSheetId="0">'Accts 20 21'!$A$106:$Y$181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1" l="1"/>
  <c r="E116" i="1"/>
  <c r="G99" i="1"/>
  <c r="G100" i="1" s="1"/>
  <c r="C116" i="1"/>
  <c r="R99" i="1" l="1"/>
  <c r="R100" i="1" s="1"/>
  <c r="P99" i="1"/>
  <c r="P100" i="1" s="1"/>
  <c r="O99" i="1"/>
  <c r="O100" i="1" s="1"/>
  <c r="Y99" i="1"/>
  <c r="H144" i="1"/>
  <c r="C100" i="1"/>
  <c r="D99" i="1"/>
  <c r="D100" i="1" s="1"/>
  <c r="E99" i="1"/>
  <c r="E100" i="1" s="1"/>
  <c r="F99" i="1"/>
  <c r="F100" i="1" s="1"/>
  <c r="H99" i="1"/>
  <c r="H100" i="1" s="1"/>
  <c r="I99" i="1"/>
  <c r="I100" i="1" s="1"/>
  <c r="J99" i="1"/>
  <c r="J100" i="1" s="1"/>
  <c r="K99" i="1"/>
  <c r="K100" i="1" s="1"/>
  <c r="L99" i="1"/>
  <c r="L100" i="1" s="1"/>
  <c r="M99" i="1"/>
  <c r="M100" i="1" s="1"/>
  <c r="N99" i="1"/>
  <c r="N100" i="1" s="1"/>
  <c r="S99" i="1"/>
  <c r="S100" i="1" s="1"/>
  <c r="T99" i="1"/>
  <c r="T100" i="1" s="1"/>
  <c r="U99" i="1"/>
  <c r="U100" i="1" s="1"/>
  <c r="V99" i="1"/>
  <c r="V100" i="1" s="1"/>
  <c r="W99" i="1"/>
  <c r="W100" i="1" s="1"/>
  <c r="Q99" i="1"/>
  <c r="Q100" i="1" s="1"/>
  <c r="X99" i="1"/>
  <c r="X100" i="1" s="1"/>
  <c r="D116" i="1"/>
  <c r="F116" i="1"/>
  <c r="G116" i="1"/>
  <c r="C144" i="1"/>
  <c r="F144" i="1"/>
  <c r="B102" i="1" l="1"/>
  <c r="B117" i="1"/>
  <c r="B101" i="1"/>
  <c r="B120" i="1" s="1"/>
  <c r="I144" i="1"/>
  <c r="G144" i="1"/>
  <c r="E144" i="1"/>
  <c r="D144" i="1"/>
  <c r="B145" i="1" l="1"/>
</calcChain>
</file>

<file path=xl/sharedStrings.xml><?xml version="1.0" encoding="utf-8"?>
<sst xmlns="http://schemas.openxmlformats.org/spreadsheetml/2006/main" count="199" uniqueCount="103">
  <si>
    <t>EXPENDITURE</t>
  </si>
  <si>
    <t>PAYMENT TO</t>
  </si>
  <si>
    <t>AUDIT</t>
  </si>
  <si>
    <t>CHAIRMAN'S</t>
  </si>
  <si>
    <t xml:space="preserve">CHURCHYARD </t>
  </si>
  <si>
    <t>CLERK'S</t>
  </si>
  <si>
    <t>DEFIBRILLATOR</t>
  </si>
  <si>
    <t>ELECTION</t>
  </si>
  <si>
    <t>GRANTS</t>
  </si>
  <si>
    <t>HMRC</t>
  </si>
  <si>
    <t>INSURANCE</t>
  </si>
  <si>
    <t>LEGAL FEES</t>
  </si>
  <si>
    <t>SUBSCRIPTIONS</t>
  </si>
  <si>
    <t>STATIONERY</t>
  </si>
  <si>
    <t>STREET LIGHT</t>
  </si>
  <si>
    <t>TRAINING</t>
  </si>
  <si>
    <t>TRAVEL</t>
  </si>
  <si>
    <t>VAT</t>
  </si>
  <si>
    <t>FEES</t>
  </si>
  <si>
    <t>ALLOWANCE</t>
  </si>
  <si>
    <t>LIGHTING</t>
  </si>
  <si>
    <t xml:space="preserve">EXPENSES </t>
  </si>
  <si>
    <t>SALARY</t>
  </si>
  <si>
    <t>EXPENSES</t>
  </si>
  <si>
    <t>COSTS</t>
  </si>
  <si>
    <t xml:space="preserve"> </t>
  </si>
  <si>
    <t>&amp; SOFTWARE</t>
  </si>
  <si>
    <t>ELECTRICITY</t>
  </si>
  <si>
    <t>MAINTENANCE</t>
  </si>
  <si>
    <t>ROOM HIRE</t>
  </si>
  <si>
    <t>ELEMENT</t>
  </si>
  <si>
    <t>TOTAL</t>
  </si>
  <si>
    <t>BUDGET REMAINING</t>
  </si>
  <si>
    <t>TOTAL EXPENDITURE</t>
  </si>
  <si>
    <t>PLAY</t>
  </si>
  <si>
    <t>EQUIPMENT</t>
  </si>
  <si>
    <t>INCOME</t>
  </si>
  <si>
    <t>RECEIVED FROM</t>
  </si>
  <si>
    <t>GRANTS AND</t>
  </si>
  <si>
    <t>INTEREST</t>
  </si>
  <si>
    <t>BOWLING</t>
  </si>
  <si>
    <t>PRECEPT</t>
  </si>
  <si>
    <t>OTHER</t>
  </si>
  <si>
    <t>RECLAIMED</t>
  </si>
  <si>
    <t>DONATIONS</t>
  </si>
  <si>
    <t>CLUB LEASE</t>
  </si>
  <si>
    <t>RECEIPTS</t>
  </si>
  <si>
    <t xml:space="preserve">TOTAL INCOME: </t>
  </si>
  <si>
    <t>HADNALL PARISH COUNCIL - INCOME 2025-26</t>
  </si>
  <si>
    <t>CONSULTATION</t>
  </si>
  <si>
    <t>REPAIRS &amp;</t>
  </si>
  <si>
    <t>BANKING</t>
  </si>
  <si>
    <t>WEBSITE &amp;</t>
  </si>
  <si>
    <t>EMAIL</t>
  </si>
  <si>
    <t>LAPTOP</t>
  </si>
  <si>
    <t>2025-26 BUDGET</t>
  </si>
  <si>
    <t>Alison Utting</t>
  </si>
  <si>
    <t>West Mercia Energy</t>
  </si>
  <si>
    <t>Unity Trust Bank</t>
  </si>
  <si>
    <t>Shropshire Council</t>
  </si>
  <si>
    <t>CCLA</t>
  </si>
  <si>
    <t>KS Plantscapes</t>
  </si>
  <si>
    <t>Information Solutions</t>
  </si>
  <si>
    <t>SALC</t>
  </si>
  <si>
    <t>R Groome</t>
  </si>
  <si>
    <t>Zurich Insurance</t>
  </si>
  <si>
    <t>NEIGHBOURHOOD</t>
  </si>
  <si>
    <t>FUND</t>
  </si>
  <si>
    <t>(PAYE, NI)</t>
  </si>
  <si>
    <t>Parish Online</t>
  </si>
  <si>
    <t>Hadnall PCC</t>
  </si>
  <si>
    <t>Solopress (printing)</t>
  </si>
  <si>
    <t>Safelincs</t>
  </si>
  <si>
    <t>Wem Scouts</t>
  </si>
  <si>
    <t>Steve Downing</t>
  </si>
  <si>
    <t>Hadnall Bowling Club</t>
  </si>
  <si>
    <t>Access2Trees</t>
  </si>
  <si>
    <t>Astley Village Hall</t>
  </si>
  <si>
    <t>ICO</t>
  </si>
  <si>
    <t>RoSPA Play Safety</t>
  </si>
  <si>
    <t>ROSPA</t>
  </si>
  <si>
    <t>INSPECTIONS</t>
  </si>
  <si>
    <t>Evans Aggregates</t>
  </si>
  <si>
    <t>Amazon</t>
  </si>
  <si>
    <t>B&amp;Q</t>
  </si>
  <si>
    <t>Joe Brown</t>
  </si>
  <si>
    <t>FENCING</t>
  </si>
  <si>
    <t>Outdoor Restore</t>
  </si>
  <si>
    <t>Hadnall Village Hall</t>
  </si>
  <si>
    <t>DM Payroll</t>
  </si>
  <si>
    <t>PAYROLL &amp;</t>
  </si>
  <si>
    <t>Shrops Design &amp; Print</t>
  </si>
  <si>
    <t>SIGNS</t>
  </si>
  <si>
    <t>L Tarburton</t>
  </si>
  <si>
    <t>S Downing</t>
  </si>
  <si>
    <t>PCB Solicitors</t>
  </si>
  <si>
    <t>Benbow Bros</t>
  </si>
  <si>
    <t>HADNALL PARISH COUNCIL - REVENUE PAYMENTS 2025-26</t>
  </si>
  <si>
    <t>HADNALL PARISH COUNCIL - CAPITAL PAYMENTS 2025-26</t>
  </si>
  <si>
    <t>TOTAL PAYMENTS (REVENUE + CAPITAL)</t>
  </si>
  <si>
    <t>CLP /</t>
  </si>
  <si>
    <t>TOTAL/BUDGET</t>
  </si>
  <si>
    <t>TOTAL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</si>
</sst>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2" borderId="0" xfId="0" applyFont="1" applyFill="1"/>
    <xf numFmtId="164" fontId="2" fillId="2" borderId="0" xfId="0" applyNumberFormat="1" applyFont="1" applyFill="1" applyAlignment="1">
      <alignment horizontal="right"/>
    </xf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4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2" fontId="2" fillId="3" borderId="1" xfId="0" applyNumberFormat="1" applyFont="1" applyFill="1" applyBorder="1"/>
    <xf numFmtId="0" fontId="5" fillId="2" borderId="1" xfId="0" applyFont="1" applyFill="1" applyBorder="1"/>
    <xf numFmtId="2" fontId="5" fillId="2" borderId="1" xfId="0" applyNumberFormat="1" applyFont="1" applyFill="1" applyBorder="1"/>
    <xf numFmtId="0" fontId="3" fillId="0" borderId="1" xfId="0" applyFont="1" applyBorder="1"/>
    <xf numFmtId="2" fontId="3" fillId="0" borderId="1" xfId="0" applyNumberFormat="1" applyFont="1" applyBorder="1"/>
    <xf numFmtId="0" fontId="4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0" borderId="0" xfId="0" applyFont="1"/>
    <xf numFmtId="16" fontId="5" fillId="2" borderId="1" xfId="0" applyNumberFormat="1" applyFont="1" applyFill="1" applyBorder="1" applyAlignment="1">
      <alignment horizontal="left"/>
    </xf>
    <xf numFmtId="16" fontId="3" fillId="0" borderId="1" xfId="0" applyNumberFormat="1" applyFont="1" applyBorder="1" applyAlignment="1">
      <alignment horizontal="left"/>
    </xf>
    <xf numFmtId="2" fontId="0" fillId="0" borderId="0" xfId="0" applyNumberFormat="1"/>
    <xf numFmtId="0" fontId="2" fillId="3" borderId="3" xfId="0" applyFont="1" applyFill="1" applyBorder="1"/>
    <xf numFmtId="2" fontId="2" fillId="3" borderId="3" xfId="0" applyNumberFormat="1" applyFont="1" applyFill="1" applyBorder="1"/>
    <xf numFmtId="164" fontId="0" fillId="0" borderId="0" xfId="0" applyNumberFormat="1"/>
    <xf numFmtId="2" fontId="2" fillId="3" borderId="1" xfId="1" applyNumberFormat="1" applyFont="1" applyFill="1" applyBorder="1"/>
    <xf numFmtId="2" fontId="2" fillId="3" borderId="1" xfId="1" applyNumberFormat="1" applyFont="1" applyFill="1" applyBorder="1" applyAlignment="1">
      <alignment horizontal="right"/>
    </xf>
    <xf numFmtId="2" fontId="2" fillId="2" borderId="0" xfId="1" applyNumberFormat="1" applyFont="1" applyFill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2" fontId="2" fillId="4" borderId="1" xfId="0" applyNumberFormat="1" applyFont="1" applyFill="1" applyBorder="1"/>
    <xf numFmtId="2" fontId="5" fillId="4" borderId="1" xfId="0" applyNumberFormat="1" applyFont="1" applyFill="1" applyBorder="1"/>
    <xf numFmtId="2" fontId="3" fillId="4" borderId="1" xfId="0" applyNumberFormat="1" applyFont="1" applyFill="1" applyBorder="1"/>
    <xf numFmtId="2" fontId="2" fillId="4" borderId="1" xfId="1" applyNumberFormat="1" applyFont="1" applyFill="1" applyBorder="1"/>
    <xf numFmtId="16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/>
    <xf numFmtId="2" fontId="5" fillId="2" borderId="4" xfId="0" applyNumberFormat="1" applyFont="1" applyFill="1" applyBorder="1"/>
    <xf numFmtId="2" fontId="3" fillId="4" borderId="4" xfId="0" applyNumberFormat="1" applyFont="1" applyFill="1" applyBorder="1"/>
    <xf numFmtId="0" fontId="7" fillId="3" borderId="1" xfId="0" applyFont="1" applyFill="1" applyBorder="1"/>
    <xf numFmtId="2" fontId="7" fillId="3" borderId="1" xfId="0" applyNumberFormat="1" applyFont="1" applyFill="1" applyBorder="1"/>
    <xf numFmtId="0" fontId="7" fillId="2" borderId="0" xfId="0" applyFont="1" applyFill="1"/>
    <xf numFmtId="0" fontId="8" fillId="0" borderId="0" xfId="0" applyFont="1"/>
    <xf numFmtId="0" fontId="3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10" fillId="3" borderId="1" xfId="0" applyNumberFormat="1" applyFont="1" applyFill="1" applyBorder="1"/>
    <xf numFmtId="0" fontId="2" fillId="0" borderId="0" xfId="0" applyFont="1"/>
    <xf numFmtId="2" fontId="11" fillId="3" borderId="1" xfId="0" applyNumberFormat="1" applyFont="1" applyFill="1" applyBorder="1"/>
    <xf numFmtId="2" fontId="11" fillId="4" borderId="1" xfId="0" applyNumberFormat="1" applyFont="1" applyFill="1" applyBorder="1"/>
    <xf numFmtId="0" fontId="1" fillId="2" borderId="1" xfId="0" applyFont="1" applyFill="1" applyBorder="1"/>
    <xf numFmtId="0" fontId="12" fillId="2" borderId="1" xfId="0" applyFont="1" applyFill="1" applyBorder="1"/>
    <xf numFmtId="0" fontId="13" fillId="0" borderId="0" xfId="0" applyFont="1"/>
    <xf numFmtId="0" fontId="13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A339F-1858-49B5-A728-6816E0F1EABD}">
  <sheetPr>
    <pageSetUpPr fitToPage="1"/>
  </sheetPr>
  <dimension ref="A1:AM229"/>
  <sheetViews>
    <sheetView tabSelected="1" topLeftCell="N1" zoomScaleNormal="100" workbookViewId="0">
      <pane ySplit="6" topLeftCell="A87" activePane="bottomLeft" state="frozen"/>
      <selection pane="bottomLeft" sqref="A1:Y102"/>
    </sheetView>
  </sheetViews>
  <sheetFormatPr defaultRowHeight="15" customHeight="1" x14ac:dyDescent="0.3"/>
  <cols>
    <col min="1" max="2" width="22.5546875" customWidth="1"/>
    <col min="3" max="3" width="15.44140625" customWidth="1"/>
    <col min="4" max="4" width="13.5546875" customWidth="1"/>
    <col min="5" max="5" width="14.33203125" customWidth="1"/>
    <col min="6" max="6" width="14.6640625" customWidth="1"/>
    <col min="7" max="7" width="13.6640625" customWidth="1"/>
    <col min="8" max="9" width="15" customWidth="1"/>
    <col min="10" max="11" width="14.33203125" customWidth="1"/>
    <col min="12" max="12" width="15.6640625" customWidth="1"/>
    <col min="13" max="13" width="14.33203125" customWidth="1"/>
    <col min="14" max="14" width="14.109375" customWidth="1"/>
    <col min="15" max="20" width="15.6640625" customWidth="1"/>
    <col min="21" max="23" width="15.5546875" customWidth="1"/>
    <col min="24" max="24" width="12" customWidth="1"/>
    <col min="25" max="25" width="14.44140625" customWidth="1"/>
    <col min="26" max="27" width="15" customWidth="1"/>
    <col min="28" max="28" width="15.5546875" customWidth="1"/>
    <col min="29" max="29" width="14.33203125" customWidth="1"/>
    <col min="30" max="30" width="17.109375" customWidth="1"/>
    <col min="31" max="32" width="14.5546875" customWidth="1"/>
    <col min="33" max="34" width="14" customWidth="1"/>
    <col min="35" max="35" width="13.6640625" customWidth="1"/>
    <col min="36" max="36" width="11.5546875" customWidth="1"/>
    <col min="37" max="37" width="11.109375" customWidth="1"/>
    <col min="38" max="38" width="13.33203125" customWidth="1"/>
    <col min="39" max="39" width="12.44140625" customWidth="1"/>
  </cols>
  <sheetData>
    <row r="1" spans="1:39" ht="18" x14ac:dyDescent="0.35">
      <c r="A1" s="1" t="s">
        <v>97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3"/>
      <c r="AD1" s="3"/>
      <c r="AE1" s="4"/>
      <c r="AF1" s="4"/>
      <c r="AG1" s="3"/>
      <c r="AH1" s="3"/>
      <c r="AI1" s="4"/>
      <c r="AJ1" s="4"/>
      <c r="AK1" s="4"/>
      <c r="AL1" s="4"/>
      <c r="AM1" s="4"/>
    </row>
    <row r="2" spans="1:39" ht="15.6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G2" s="5"/>
      <c r="AH2" s="5"/>
    </row>
    <row r="3" spans="1:39" ht="21" x14ac:dyDescent="0.4">
      <c r="A3" s="6" t="s">
        <v>0</v>
      </c>
      <c r="B3" s="7" t="s">
        <v>1</v>
      </c>
      <c r="C3" s="7" t="s">
        <v>2</v>
      </c>
      <c r="D3" s="7" t="s">
        <v>51</v>
      </c>
      <c r="E3" s="7" t="s">
        <v>3</v>
      </c>
      <c r="F3" s="7" t="s">
        <v>4</v>
      </c>
      <c r="G3" s="7" t="s">
        <v>100</v>
      </c>
      <c r="H3" s="7" t="s">
        <v>90</v>
      </c>
      <c r="I3" s="7" t="s">
        <v>5</v>
      </c>
      <c r="J3" s="7" t="s">
        <v>6</v>
      </c>
      <c r="K3" s="7" t="s">
        <v>7</v>
      </c>
      <c r="L3" s="7" t="s">
        <v>8</v>
      </c>
      <c r="M3" s="7" t="s">
        <v>9</v>
      </c>
      <c r="N3" s="7" t="s">
        <v>10</v>
      </c>
      <c r="O3" s="7" t="s">
        <v>11</v>
      </c>
      <c r="P3" s="7" t="s">
        <v>50</v>
      </c>
      <c r="Q3" s="7" t="s">
        <v>29</v>
      </c>
      <c r="R3" s="7" t="s">
        <v>80</v>
      </c>
      <c r="S3" s="7" t="s">
        <v>13</v>
      </c>
      <c r="T3" s="7" t="s">
        <v>14</v>
      </c>
      <c r="U3" s="7" t="s">
        <v>12</v>
      </c>
      <c r="V3" s="7" t="s">
        <v>15</v>
      </c>
      <c r="W3" s="7" t="s">
        <v>16</v>
      </c>
      <c r="X3" s="7" t="s">
        <v>52</v>
      </c>
      <c r="Y3" s="27" t="s">
        <v>17</v>
      </c>
    </row>
    <row r="4" spans="1:39" ht="15.6" x14ac:dyDescent="0.3">
      <c r="A4" s="7"/>
      <c r="B4" s="7"/>
      <c r="C4" s="7" t="s">
        <v>18</v>
      </c>
      <c r="D4" s="7" t="s">
        <v>18</v>
      </c>
      <c r="E4" s="7" t="s">
        <v>19</v>
      </c>
      <c r="F4" s="7" t="s">
        <v>20</v>
      </c>
      <c r="G4" s="7" t="s">
        <v>49</v>
      </c>
      <c r="H4" s="7" t="s">
        <v>21</v>
      </c>
      <c r="I4" s="7" t="s">
        <v>22</v>
      </c>
      <c r="J4" s="7" t="s">
        <v>23</v>
      </c>
      <c r="K4" s="7" t="s">
        <v>24</v>
      </c>
      <c r="L4" s="7"/>
      <c r="M4" s="7" t="s">
        <v>68</v>
      </c>
      <c r="N4" s="7"/>
      <c r="O4" s="7" t="s">
        <v>25</v>
      </c>
      <c r="P4" s="7" t="s">
        <v>28</v>
      </c>
      <c r="Q4" s="7" t="s">
        <v>25</v>
      </c>
      <c r="R4" s="7" t="s">
        <v>81</v>
      </c>
      <c r="S4" s="7" t="s">
        <v>26</v>
      </c>
      <c r="T4" s="7" t="s">
        <v>27</v>
      </c>
      <c r="U4" s="7"/>
      <c r="V4" s="7"/>
      <c r="W4" s="7"/>
      <c r="X4" s="7" t="s">
        <v>53</v>
      </c>
      <c r="Y4" s="27" t="s">
        <v>30</v>
      </c>
    </row>
    <row r="5" spans="1:39" ht="15.6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28"/>
    </row>
    <row r="6" spans="1:39" ht="15.6" x14ac:dyDescent="0.3">
      <c r="A6" s="9" t="s">
        <v>55</v>
      </c>
      <c r="B6" s="9"/>
      <c r="C6" s="10">
        <v>50</v>
      </c>
      <c r="D6" s="10">
        <v>72</v>
      </c>
      <c r="E6" s="10">
        <v>200</v>
      </c>
      <c r="F6" s="10">
        <v>240</v>
      </c>
      <c r="G6" s="10">
        <v>400</v>
      </c>
      <c r="H6" s="10">
        <v>216</v>
      </c>
      <c r="I6" s="10">
        <v>4150</v>
      </c>
      <c r="J6" s="10">
        <v>70</v>
      </c>
      <c r="K6" s="10">
        <v>0</v>
      </c>
      <c r="L6" s="10">
        <v>0</v>
      </c>
      <c r="M6" s="10">
        <v>1038</v>
      </c>
      <c r="N6" s="10">
        <v>550</v>
      </c>
      <c r="O6" s="10">
        <v>0</v>
      </c>
      <c r="P6" s="10">
        <v>5250</v>
      </c>
      <c r="Q6" s="10">
        <v>250</v>
      </c>
      <c r="R6" s="10">
        <v>0</v>
      </c>
      <c r="S6" s="10">
        <v>250</v>
      </c>
      <c r="T6" s="10">
        <v>1350</v>
      </c>
      <c r="U6" s="10">
        <v>480</v>
      </c>
      <c r="V6" s="10">
        <v>500</v>
      </c>
      <c r="W6" s="10">
        <v>100</v>
      </c>
      <c r="X6" s="10">
        <v>330</v>
      </c>
      <c r="Y6" s="29"/>
    </row>
    <row r="7" spans="1:39" s="4" customFormat="1" ht="15.6" x14ac:dyDescent="0.3">
      <c r="A7" s="18">
        <v>45750</v>
      </c>
      <c r="B7" s="11" t="s">
        <v>56</v>
      </c>
      <c r="C7" s="12"/>
      <c r="D7" s="12"/>
      <c r="E7" s="12"/>
      <c r="F7" s="12"/>
      <c r="G7" s="12"/>
      <c r="H7" s="12"/>
      <c r="I7" s="12">
        <v>339.1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30"/>
    </row>
    <row r="8" spans="1:39" s="4" customFormat="1" ht="15.6" x14ac:dyDescent="0.3">
      <c r="A8" s="18">
        <v>45764</v>
      </c>
      <c r="B8" s="11" t="s">
        <v>57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>
        <v>94.9</v>
      </c>
      <c r="U8" s="12"/>
      <c r="V8" s="12"/>
      <c r="W8" s="12"/>
      <c r="X8" s="12"/>
      <c r="Y8" s="30">
        <v>15.82</v>
      </c>
    </row>
    <row r="9" spans="1:39" s="4" customFormat="1" ht="15.6" x14ac:dyDescent="0.3">
      <c r="A9" s="18">
        <v>45777</v>
      </c>
      <c r="B9" s="11" t="s">
        <v>58</v>
      </c>
      <c r="C9" s="12"/>
      <c r="D9" s="12">
        <v>6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30"/>
    </row>
    <row r="10" spans="1:39" s="4" customFormat="1" ht="15.6" x14ac:dyDescent="0.3">
      <c r="A10" s="18">
        <v>45783</v>
      </c>
      <c r="B10" s="11" t="s">
        <v>56</v>
      </c>
      <c r="C10" s="12"/>
      <c r="D10" s="12"/>
      <c r="E10" s="12"/>
      <c r="F10" s="12"/>
      <c r="G10" s="12"/>
      <c r="H10" s="12"/>
      <c r="I10" s="12">
        <v>339.3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30"/>
    </row>
    <row r="11" spans="1:39" s="4" customFormat="1" ht="15.6" x14ac:dyDescent="0.3">
      <c r="A11" s="18">
        <v>45790</v>
      </c>
      <c r="B11" s="11" t="s">
        <v>61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>
        <v>577.5</v>
      </c>
      <c r="Q11" s="12"/>
      <c r="R11" s="12"/>
      <c r="S11" s="12"/>
      <c r="T11" s="12"/>
      <c r="U11" s="12"/>
      <c r="V11" s="12"/>
      <c r="W11" s="12"/>
      <c r="X11" s="12"/>
      <c r="Y11" s="30">
        <v>96.25</v>
      </c>
    </row>
    <row r="12" spans="1:39" s="4" customFormat="1" ht="15.6" x14ac:dyDescent="0.3">
      <c r="A12" s="18">
        <v>45790</v>
      </c>
      <c r="B12" s="11" t="s">
        <v>62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>
        <v>519.17999999999995</v>
      </c>
      <c r="Y12" s="30">
        <v>86.53</v>
      </c>
    </row>
    <row r="13" spans="1:39" s="4" customFormat="1" ht="15.6" x14ac:dyDescent="0.3">
      <c r="A13" s="18">
        <v>45790</v>
      </c>
      <c r="B13" s="11" t="s">
        <v>63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>
        <v>488.3</v>
      </c>
      <c r="V13" s="12"/>
      <c r="W13" s="12"/>
      <c r="X13" s="12"/>
      <c r="Y13" s="30"/>
    </row>
    <row r="14" spans="1:39" s="4" customFormat="1" ht="15.6" x14ac:dyDescent="0.3">
      <c r="A14" s="18">
        <v>45790</v>
      </c>
      <c r="B14" s="11" t="s">
        <v>64</v>
      </c>
      <c r="C14" s="12">
        <v>49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30"/>
    </row>
    <row r="15" spans="1:39" s="4" customFormat="1" ht="15.6" x14ac:dyDescent="0.3">
      <c r="A15" s="18">
        <v>45790</v>
      </c>
      <c r="B15" s="11" t="s">
        <v>56</v>
      </c>
      <c r="C15" s="12"/>
      <c r="D15" s="12"/>
      <c r="E15" s="12"/>
      <c r="F15" s="12"/>
      <c r="G15" s="12"/>
      <c r="H15" s="12">
        <v>36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>
        <v>25.2</v>
      </c>
      <c r="X15" s="12"/>
      <c r="Y15" s="30"/>
    </row>
    <row r="16" spans="1:39" s="4" customFormat="1" ht="15.6" x14ac:dyDescent="0.3">
      <c r="A16" s="18">
        <v>45791</v>
      </c>
      <c r="B16" s="11" t="s">
        <v>57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>
        <v>94.69</v>
      </c>
      <c r="U16" s="12"/>
      <c r="V16" s="12"/>
      <c r="W16" s="12"/>
      <c r="X16" s="12"/>
      <c r="Y16" s="30">
        <v>15.78</v>
      </c>
    </row>
    <row r="17" spans="1:26" s="4" customFormat="1" ht="15.6" x14ac:dyDescent="0.3">
      <c r="A17" s="18">
        <v>45805</v>
      </c>
      <c r="B17" s="11" t="s">
        <v>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>
        <v>84.8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30"/>
    </row>
    <row r="18" spans="1:26" s="4" customFormat="1" ht="15.6" x14ac:dyDescent="0.3">
      <c r="A18" s="19">
        <v>45805</v>
      </c>
      <c r="B18" s="13" t="s">
        <v>65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>
        <v>437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31"/>
      <c r="Z18"/>
    </row>
    <row r="19" spans="1:26" s="4" customFormat="1" ht="15.6" x14ac:dyDescent="0.3">
      <c r="A19" s="19">
        <v>45808</v>
      </c>
      <c r="B19" s="13" t="s">
        <v>58</v>
      </c>
      <c r="C19" s="14"/>
      <c r="D19" s="14">
        <v>6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31"/>
      <c r="Z19"/>
    </row>
    <row r="20" spans="1:26" s="4" customFormat="1" ht="15.6" x14ac:dyDescent="0.3">
      <c r="A20" s="19">
        <v>45811</v>
      </c>
      <c r="B20" s="13" t="s">
        <v>56</v>
      </c>
      <c r="C20" s="14"/>
      <c r="D20" s="14"/>
      <c r="E20" s="14"/>
      <c r="F20" s="14"/>
      <c r="G20" s="14"/>
      <c r="H20" s="14"/>
      <c r="I20" s="14">
        <v>339.1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31"/>
      <c r="Z20"/>
    </row>
    <row r="21" spans="1:26" s="4" customFormat="1" ht="15.6" x14ac:dyDescent="0.3">
      <c r="A21" s="19">
        <v>45827</v>
      </c>
      <c r="B21" s="13" t="s">
        <v>57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>
        <v>101.22</v>
      </c>
      <c r="U21" s="14"/>
      <c r="V21" s="14"/>
      <c r="W21" s="14"/>
      <c r="X21" s="14"/>
      <c r="Y21" s="31">
        <v>16.87</v>
      </c>
      <c r="Z21"/>
    </row>
    <row r="22" spans="1:26" s="4" customFormat="1" ht="15.6" x14ac:dyDescent="0.3">
      <c r="A22" s="19">
        <v>45832</v>
      </c>
      <c r="B22" s="13" t="s">
        <v>9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>
        <v>84.8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31"/>
      <c r="Z22"/>
    </row>
    <row r="23" spans="1:26" s="4" customFormat="1" ht="15.6" x14ac:dyDescent="0.3">
      <c r="A23" s="19">
        <v>45832</v>
      </c>
      <c r="B23" s="13" t="s">
        <v>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>
        <v>84.6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31"/>
      <c r="Z23"/>
    </row>
    <row r="24" spans="1:26" s="4" customFormat="1" ht="15.6" x14ac:dyDescent="0.3">
      <c r="A24" s="19">
        <v>45835</v>
      </c>
      <c r="B24" s="13" t="s">
        <v>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>
        <v>84.8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31"/>
      <c r="Z24"/>
    </row>
    <row r="25" spans="1:26" s="4" customFormat="1" ht="15.6" x14ac:dyDescent="0.3">
      <c r="A25" s="19">
        <v>45835</v>
      </c>
      <c r="B25" s="13" t="s">
        <v>56</v>
      </c>
      <c r="C25" s="14"/>
      <c r="D25" s="14"/>
      <c r="E25" s="14"/>
      <c r="F25" s="14"/>
      <c r="G25" s="14"/>
      <c r="H25" s="14"/>
      <c r="I25" s="14">
        <v>339.3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31"/>
      <c r="Z25"/>
    </row>
    <row r="26" spans="1:26" s="4" customFormat="1" ht="15.6" x14ac:dyDescent="0.3">
      <c r="A26" s="19">
        <v>45838</v>
      </c>
      <c r="B26" s="13" t="s">
        <v>58</v>
      </c>
      <c r="C26" s="14"/>
      <c r="D26" s="14">
        <v>6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31"/>
      <c r="Z26"/>
    </row>
    <row r="27" spans="1:26" s="4" customFormat="1" ht="15.6" x14ac:dyDescent="0.3">
      <c r="A27" s="19">
        <v>45853</v>
      </c>
      <c r="B27" s="13" t="s">
        <v>69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 t="s">
        <v>25</v>
      </c>
      <c r="T27" s="14"/>
      <c r="U27" s="14">
        <v>57.6</v>
      </c>
      <c r="V27" s="14"/>
      <c r="W27" s="14"/>
      <c r="X27" s="14"/>
      <c r="Y27" s="31">
        <v>9.6</v>
      </c>
      <c r="Z27"/>
    </row>
    <row r="28" spans="1:26" s="4" customFormat="1" ht="15.6" x14ac:dyDescent="0.3">
      <c r="A28" s="19">
        <v>45853</v>
      </c>
      <c r="B28" s="13" t="s">
        <v>70</v>
      </c>
      <c r="C28" s="14"/>
      <c r="D28" s="14"/>
      <c r="E28" s="14"/>
      <c r="F28" s="14">
        <v>16.52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31">
        <v>0.79</v>
      </c>
      <c r="Z28"/>
    </row>
    <row r="29" spans="1:26" s="4" customFormat="1" ht="15.6" x14ac:dyDescent="0.3">
      <c r="A29" s="19">
        <v>45853</v>
      </c>
      <c r="B29" s="13" t="s">
        <v>71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>
        <v>41.42</v>
      </c>
      <c r="T29" s="14"/>
      <c r="U29" s="14"/>
      <c r="V29" s="14"/>
      <c r="W29" s="14"/>
      <c r="X29" s="14"/>
      <c r="Y29" s="31"/>
      <c r="Z29"/>
    </row>
    <row r="30" spans="1:26" s="4" customFormat="1" ht="15.6" x14ac:dyDescent="0.3">
      <c r="A30" s="19">
        <v>45853</v>
      </c>
      <c r="B30" s="13" t="s">
        <v>72</v>
      </c>
      <c r="C30" s="14"/>
      <c r="D30" s="14"/>
      <c r="E30" s="14"/>
      <c r="F30" s="14"/>
      <c r="G30" s="14"/>
      <c r="H30" s="14"/>
      <c r="I30" s="14"/>
      <c r="J30" s="14">
        <v>425.9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31">
        <v>70.98</v>
      </c>
      <c r="Z30"/>
    </row>
    <row r="31" spans="1:26" s="4" customFormat="1" ht="15.6" x14ac:dyDescent="0.3">
      <c r="A31" s="19">
        <v>45853</v>
      </c>
      <c r="B31" s="13" t="s">
        <v>61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>
        <v>577.5</v>
      </c>
      <c r="Q31" s="14"/>
      <c r="R31" s="14"/>
      <c r="S31" s="14"/>
      <c r="T31" s="14"/>
      <c r="U31" s="14"/>
      <c r="V31" s="14"/>
      <c r="W31" s="14"/>
      <c r="X31" s="14"/>
      <c r="Y31" s="31">
        <v>96.25</v>
      </c>
      <c r="Z31"/>
    </row>
    <row r="32" spans="1:26" s="4" customFormat="1" ht="15.6" x14ac:dyDescent="0.3">
      <c r="A32" s="19">
        <v>45853</v>
      </c>
      <c r="B32" s="13" t="s">
        <v>73</v>
      </c>
      <c r="C32" s="14"/>
      <c r="D32" s="14"/>
      <c r="E32" s="14"/>
      <c r="F32" s="14"/>
      <c r="G32" s="14"/>
      <c r="H32" s="14"/>
      <c r="I32" s="14"/>
      <c r="J32" s="14"/>
      <c r="K32" s="14"/>
      <c r="L32" s="14">
        <v>250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31"/>
      <c r="Z32"/>
    </row>
    <row r="33" spans="1:26" s="4" customFormat="1" ht="15.6" x14ac:dyDescent="0.3">
      <c r="A33" s="19">
        <v>45853</v>
      </c>
      <c r="B33" s="13" t="s">
        <v>63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>
        <v>120</v>
      </c>
      <c r="W33" s="14"/>
      <c r="X33" s="14"/>
      <c r="Y33" s="31"/>
      <c r="Z33"/>
    </row>
    <row r="34" spans="1:26" s="4" customFormat="1" ht="15.6" x14ac:dyDescent="0.3">
      <c r="A34" s="19">
        <v>45853</v>
      </c>
      <c r="B34" s="13" t="s">
        <v>9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>
        <v>149.41999999999999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31"/>
      <c r="Z34"/>
    </row>
    <row r="35" spans="1:26" s="4" customFormat="1" ht="15.6" x14ac:dyDescent="0.3">
      <c r="A35" s="19">
        <v>45853</v>
      </c>
      <c r="B35" s="13" t="s">
        <v>56</v>
      </c>
      <c r="C35" s="14"/>
      <c r="D35" s="14"/>
      <c r="E35" s="14"/>
      <c r="F35" s="14"/>
      <c r="G35" s="14"/>
      <c r="H35" s="14">
        <v>36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>
        <v>12.6</v>
      </c>
      <c r="X35" s="14"/>
      <c r="Y35" s="31"/>
      <c r="Z35"/>
    </row>
    <row r="36" spans="1:26" s="4" customFormat="1" ht="15.6" x14ac:dyDescent="0.3">
      <c r="A36" s="19">
        <v>45854</v>
      </c>
      <c r="B36" s="13" t="s">
        <v>57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>
        <v>100.26</v>
      </c>
      <c r="U36" s="14"/>
      <c r="V36" s="14"/>
      <c r="W36" s="14"/>
      <c r="X36" s="14"/>
      <c r="Y36" s="31">
        <v>16.71</v>
      </c>
      <c r="Z36"/>
    </row>
    <row r="37" spans="1:26" s="4" customFormat="1" ht="15.6" x14ac:dyDescent="0.3">
      <c r="A37" s="19">
        <v>45862</v>
      </c>
      <c r="B37" s="13" t="s">
        <v>74</v>
      </c>
      <c r="C37" s="14"/>
      <c r="D37" s="14"/>
      <c r="E37" s="14"/>
      <c r="F37" s="14"/>
      <c r="G37" s="14"/>
      <c r="H37" s="14"/>
      <c r="I37" s="14"/>
      <c r="J37" s="14">
        <v>4.99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31"/>
      <c r="Z37"/>
    </row>
    <row r="38" spans="1:26" s="4" customFormat="1" ht="15.6" x14ac:dyDescent="0.3">
      <c r="A38" s="19">
        <v>45866</v>
      </c>
      <c r="B38" s="13" t="s">
        <v>9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>
        <v>85.83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31"/>
      <c r="Z38"/>
    </row>
    <row r="39" spans="1:26" s="4" customFormat="1" ht="15.6" x14ac:dyDescent="0.3">
      <c r="A39" s="19">
        <v>45866</v>
      </c>
      <c r="B39" s="13" t="s">
        <v>56</v>
      </c>
      <c r="C39" s="14"/>
      <c r="D39" s="14"/>
      <c r="E39" s="14"/>
      <c r="F39" s="14"/>
      <c r="G39" s="14"/>
      <c r="H39" s="14"/>
      <c r="I39" s="14">
        <v>339.1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31"/>
      <c r="Z39"/>
    </row>
    <row r="40" spans="1:26" s="4" customFormat="1" ht="15.6" x14ac:dyDescent="0.3">
      <c r="A40" s="19">
        <v>45869</v>
      </c>
      <c r="B40" s="13" t="s">
        <v>58</v>
      </c>
      <c r="C40" s="14"/>
      <c r="D40" s="14">
        <v>6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31"/>
      <c r="Z40"/>
    </row>
    <row r="41" spans="1:26" s="4" customFormat="1" ht="15.6" x14ac:dyDescent="0.3">
      <c r="A41" s="19">
        <v>45875</v>
      </c>
      <c r="B41" s="13" t="s">
        <v>76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>
        <v>510</v>
      </c>
      <c r="Q41" s="14"/>
      <c r="R41" s="14"/>
      <c r="S41" s="14"/>
      <c r="T41" s="14"/>
      <c r="U41" s="14"/>
      <c r="V41" s="14"/>
      <c r="W41" s="14"/>
      <c r="X41" s="14"/>
      <c r="Y41" s="31">
        <v>85</v>
      </c>
      <c r="Z41"/>
    </row>
    <row r="42" spans="1:26" s="4" customFormat="1" ht="15.6" x14ac:dyDescent="0.3">
      <c r="A42" s="19">
        <v>45883</v>
      </c>
      <c r="B42" s="13" t="s">
        <v>57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>
        <v>69.75</v>
      </c>
      <c r="U42" s="14"/>
      <c r="V42" s="14"/>
      <c r="W42" s="14"/>
      <c r="X42" s="14"/>
      <c r="Y42" s="31">
        <v>11.62</v>
      </c>
      <c r="Z42"/>
    </row>
    <row r="43" spans="1:26" s="4" customFormat="1" ht="15.6" x14ac:dyDescent="0.3">
      <c r="A43" s="19">
        <v>45897</v>
      </c>
      <c r="B43" s="13" t="s">
        <v>56</v>
      </c>
      <c r="C43" s="14"/>
      <c r="D43" s="14"/>
      <c r="E43" s="14"/>
      <c r="F43" s="14"/>
      <c r="G43" s="14"/>
      <c r="H43" s="14"/>
      <c r="I43" s="14">
        <v>350.1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31"/>
      <c r="Z43"/>
    </row>
    <row r="44" spans="1:26" s="4" customFormat="1" ht="15.6" x14ac:dyDescent="0.3">
      <c r="A44" s="19">
        <v>45897</v>
      </c>
      <c r="B44" s="13" t="s">
        <v>9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>
        <v>90.7</v>
      </c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31"/>
      <c r="Z44"/>
    </row>
    <row r="45" spans="1:26" s="4" customFormat="1" ht="15.6" x14ac:dyDescent="0.3">
      <c r="A45" s="19">
        <v>45900</v>
      </c>
      <c r="B45" s="13" t="s">
        <v>58</v>
      </c>
      <c r="C45" s="14"/>
      <c r="D45" s="14">
        <v>6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31"/>
      <c r="Z45"/>
    </row>
    <row r="46" spans="1:26" s="4" customFormat="1" ht="15.6" x14ac:dyDescent="0.3">
      <c r="A46" s="19">
        <v>45912</v>
      </c>
      <c r="B46" s="13" t="s">
        <v>56</v>
      </c>
      <c r="C46" s="14"/>
      <c r="D46" s="14"/>
      <c r="E46" s="14"/>
      <c r="F46" s="14"/>
      <c r="G46" s="14"/>
      <c r="H46" s="14">
        <v>45.5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>
        <v>25.2</v>
      </c>
      <c r="X46" s="14"/>
      <c r="Y46" s="31"/>
      <c r="Z46"/>
    </row>
    <row r="47" spans="1:26" s="4" customFormat="1" ht="15.6" x14ac:dyDescent="0.3">
      <c r="A47" s="19">
        <v>45912</v>
      </c>
      <c r="B47" s="13" t="s">
        <v>63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>
        <v>120</v>
      </c>
      <c r="W47" s="14"/>
      <c r="X47" s="14"/>
      <c r="Y47" s="31"/>
      <c r="Z47"/>
    </row>
    <row r="48" spans="1:26" s="4" customFormat="1" ht="15.6" x14ac:dyDescent="0.3">
      <c r="A48" s="19">
        <v>45912</v>
      </c>
      <c r="B48" s="13" t="s">
        <v>61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>
        <v>577.5</v>
      </c>
      <c r="Q48" s="14"/>
      <c r="R48" s="14"/>
      <c r="S48" s="14"/>
      <c r="T48" s="14"/>
      <c r="U48" s="14"/>
      <c r="V48" s="14"/>
      <c r="W48" s="14"/>
      <c r="X48" s="14"/>
      <c r="Y48" s="31">
        <v>96.25</v>
      </c>
      <c r="Z48"/>
    </row>
    <row r="49" spans="1:26" s="4" customFormat="1" ht="15.6" x14ac:dyDescent="0.3">
      <c r="A49" s="19">
        <v>45912</v>
      </c>
      <c r="B49" s="13" t="s">
        <v>77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>
        <v>30</v>
      </c>
      <c r="R49" s="14"/>
      <c r="S49" s="14"/>
      <c r="T49" s="14"/>
      <c r="U49" s="14"/>
      <c r="V49" s="14"/>
      <c r="W49" s="14"/>
      <c r="X49" s="14"/>
      <c r="Y49" s="31"/>
      <c r="Z49"/>
    </row>
    <row r="50" spans="1:26" s="4" customFormat="1" ht="15.6" x14ac:dyDescent="0.3">
      <c r="A50" s="19">
        <v>45926</v>
      </c>
      <c r="B50" s="13" t="s">
        <v>78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>
        <v>47</v>
      </c>
      <c r="V50" s="14"/>
      <c r="W50" s="14"/>
      <c r="X50" s="14"/>
      <c r="Y50" s="31"/>
      <c r="Z50"/>
    </row>
    <row r="51" spans="1:26" s="4" customFormat="1" ht="15.6" x14ac:dyDescent="0.3">
      <c r="A51" s="19">
        <v>45926</v>
      </c>
      <c r="B51" s="13" t="s">
        <v>56</v>
      </c>
      <c r="C51" s="14"/>
      <c r="D51" s="14"/>
      <c r="E51" s="14"/>
      <c r="F51" s="14"/>
      <c r="G51" s="14"/>
      <c r="H51" s="14"/>
      <c r="I51" s="14">
        <v>405.3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31"/>
      <c r="Z51"/>
    </row>
    <row r="52" spans="1:26" s="4" customFormat="1" ht="15.6" x14ac:dyDescent="0.3">
      <c r="A52" s="19">
        <v>45926</v>
      </c>
      <c r="B52" s="13" t="s">
        <v>9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>
        <v>101.4</v>
      </c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31"/>
      <c r="Z52"/>
    </row>
    <row r="53" spans="1:26" s="4" customFormat="1" ht="15.6" x14ac:dyDescent="0.3">
      <c r="A53" s="19">
        <v>45930</v>
      </c>
      <c r="B53" s="13" t="s">
        <v>58</v>
      </c>
      <c r="C53" s="14"/>
      <c r="D53" s="14">
        <v>6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31"/>
      <c r="Z53"/>
    </row>
    <row r="54" spans="1:26" s="4" customFormat="1" ht="15.6" x14ac:dyDescent="0.3">
      <c r="A54" s="19">
        <v>45937</v>
      </c>
      <c r="B54" s="13" t="s">
        <v>79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>
        <v>504</v>
      </c>
      <c r="S54" s="14"/>
      <c r="T54" s="14"/>
      <c r="U54" s="14"/>
      <c r="V54" s="14"/>
      <c r="W54" s="14"/>
      <c r="X54" s="14"/>
      <c r="Y54" s="31">
        <v>84</v>
      </c>
      <c r="Z54"/>
    </row>
    <row r="55" spans="1:26" s="4" customFormat="1" ht="15.6" x14ac:dyDescent="0.3">
      <c r="A55" s="19">
        <v>45945</v>
      </c>
      <c r="B55" s="13" t="s">
        <v>82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>
        <v>312</v>
      </c>
      <c r="Q55" s="14"/>
      <c r="R55" s="14"/>
      <c r="S55" s="14"/>
      <c r="T55" s="14"/>
      <c r="U55" s="14"/>
      <c r="V55" s="14"/>
      <c r="W55" s="14"/>
      <c r="X55" s="14"/>
      <c r="Y55" s="31">
        <v>52</v>
      </c>
      <c r="Z55"/>
    </row>
    <row r="56" spans="1:26" s="4" customFormat="1" ht="15.6" x14ac:dyDescent="0.3">
      <c r="A56" s="19">
        <v>45946</v>
      </c>
      <c r="B56" s="13" t="s">
        <v>57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>
        <v>195.75</v>
      </c>
      <c r="U56" s="14"/>
      <c r="V56" s="14"/>
      <c r="W56" s="14"/>
      <c r="X56" s="14"/>
      <c r="Y56" s="31">
        <v>32.630000000000003</v>
      </c>
      <c r="Z56"/>
    </row>
    <row r="57" spans="1:26" s="4" customFormat="1" ht="15.6" x14ac:dyDescent="0.3">
      <c r="A57" s="19">
        <v>45957</v>
      </c>
      <c r="B57" s="13" t="s">
        <v>83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>
        <v>69.37</v>
      </c>
      <c r="Q57" s="14"/>
      <c r="R57" s="14"/>
      <c r="S57" s="14"/>
      <c r="T57" s="14"/>
      <c r="U57" s="14"/>
      <c r="V57" s="14"/>
      <c r="W57" s="14"/>
      <c r="X57" s="14"/>
      <c r="Y57" s="31"/>
      <c r="Z57"/>
    </row>
    <row r="58" spans="1:26" s="4" customFormat="1" ht="15.6" x14ac:dyDescent="0.3">
      <c r="A58" s="19">
        <v>45957</v>
      </c>
      <c r="B58" s="13" t="s">
        <v>84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>
        <v>15.99</v>
      </c>
      <c r="Q58" s="14"/>
      <c r="R58" s="14"/>
      <c r="S58" s="14"/>
      <c r="T58" s="14"/>
      <c r="U58" s="14"/>
      <c r="V58" s="14"/>
      <c r="W58" s="14"/>
      <c r="X58" s="14"/>
      <c r="Y58" s="31"/>
      <c r="Z58"/>
    </row>
    <row r="59" spans="1:26" s="4" customFormat="1" ht="15.6" x14ac:dyDescent="0.3">
      <c r="A59" s="19">
        <v>45957</v>
      </c>
      <c r="B59" s="13" t="s">
        <v>56</v>
      </c>
      <c r="C59" s="14"/>
      <c r="D59" s="14"/>
      <c r="E59" s="14"/>
      <c r="F59" s="14"/>
      <c r="G59" s="14"/>
      <c r="H59" s="14"/>
      <c r="I59" s="14">
        <v>350.3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31"/>
      <c r="Z59"/>
    </row>
    <row r="60" spans="1:26" s="4" customFormat="1" ht="15.6" x14ac:dyDescent="0.3">
      <c r="A60" s="19">
        <v>45957</v>
      </c>
      <c r="B60" s="13" t="s">
        <v>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>
        <v>87.4</v>
      </c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31"/>
      <c r="Z60"/>
    </row>
    <row r="61" spans="1:26" s="4" customFormat="1" ht="15.6" x14ac:dyDescent="0.3">
      <c r="A61" s="19">
        <v>45961</v>
      </c>
      <c r="B61" s="13" t="s">
        <v>58</v>
      </c>
      <c r="C61" s="14"/>
      <c r="D61" s="14">
        <v>6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31"/>
      <c r="Z61"/>
    </row>
    <row r="62" spans="1:26" s="4" customFormat="1" ht="15.6" x14ac:dyDescent="0.3">
      <c r="A62" s="19">
        <v>45966</v>
      </c>
      <c r="B62" s="13" t="s">
        <v>82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>
        <v>196.8</v>
      </c>
      <c r="Q62" s="14"/>
      <c r="R62" s="14"/>
      <c r="S62" s="14"/>
      <c r="T62" s="14"/>
      <c r="U62" s="14"/>
      <c r="V62" s="14"/>
      <c r="W62" s="14"/>
      <c r="X62" s="14"/>
      <c r="Y62" s="31">
        <v>32.799999999999997</v>
      </c>
      <c r="Z62"/>
    </row>
    <row r="63" spans="1:26" s="4" customFormat="1" ht="15.6" x14ac:dyDescent="0.3">
      <c r="A63" s="19">
        <v>45973</v>
      </c>
      <c r="B63" s="13" t="s">
        <v>61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>
        <v>777.5</v>
      </c>
      <c r="Q63" s="14"/>
      <c r="R63" s="14"/>
      <c r="S63" s="14"/>
      <c r="T63" s="14"/>
      <c r="U63" s="14"/>
      <c r="V63" s="14"/>
      <c r="W63" s="14"/>
      <c r="X63" s="14"/>
      <c r="Y63" s="31">
        <v>129.58000000000001</v>
      </c>
      <c r="Z63"/>
    </row>
    <row r="64" spans="1:26" s="4" customFormat="1" ht="15.6" x14ac:dyDescent="0.3">
      <c r="A64" s="19">
        <v>45973</v>
      </c>
      <c r="B64" s="13" t="s">
        <v>70</v>
      </c>
      <c r="C64" s="14"/>
      <c r="D64" s="14"/>
      <c r="E64" s="14"/>
      <c r="F64" s="14">
        <v>101.02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31">
        <v>4.8099999999999996</v>
      </c>
      <c r="Z64"/>
    </row>
    <row r="65" spans="1:26" s="4" customFormat="1" ht="15.6" x14ac:dyDescent="0.3">
      <c r="A65" s="19">
        <v>45973</v>
      </c>
      <c r="B65" s="13" t="s">
        <v>87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>
        <v>140</v>
      </c>
      <c r="Q65" s="14"/>
      <c r="R65" s="14"/>
      <c r="S65" s="14"/>
      <c r="T65" s="14"/>
      <c r="U65" s="14"/>
      <c r="V65" s="14"/>
      <c r="W65" s="14"/>
      <c r="X65" s="14"/>
      <c r="Y65" s="31"/>
      <c r="Z65"/>
    </row>
    <row r="66" spans="1:26" s="4" customFormat="1" ht="15.6" x14ac:dyDescent="0.3">
      <c r="A66" s="19">
        <v>45973</v>
      </c>
      <c r="B66" s="13" t="s">
        <v>63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>
        <v>40</v>
      </c>
      <c r="W66" s="14"/>
      <c r="X66" s="14"/>
      <c r="Y66" s="31"/>
      <c r="Z66"/>
    </row>
    <row r="67" spans="1:26" s="4" customFormat="1" ht="15.6" x14ac:dyDescent="0.3">
      <c r="A67" s="19">
        <v>45973</v>
      </c>
      <c r="B67" s="13" t="s">
        <v>88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>
        <v>189</v>
      </c>
      <c r="R67" s="14"/>
      <c r="S67" s="14"/>
      <c r="T67" s="14"/>
      <c r="U67" s="14"/>
      <c r="V67" s="14"/>
      <c r="W67" s="14"/>
      <c r="X67" s="14"/>
      <c r="Y67" s="31"/>
      <c r="Z67"/>
    </row>
    <row r="68" spans="1:26" s="4" customFormat="1" ht="15.6" x14ac:dyDescent="0.3">
      <c r="A68" s="19">
        <v>45973</v>
      </c>
      <c r="B68" s="13" t="s">
        <v>56</v>
      </c>
      <c r="C68" s="14"/>
      <c r="D68" s="14"/>
      <c r="E68" s="14"/>
      <c r="F68" s="14"/>
      <c r="G68" s="14"/>
      <c r="H68" s="14">
        <v>36</v>
      </c>
      <c r="I68" s="14"/>
      <c r="J68" s="14"/>
      <c r="K68" s="14"/>
      <c r="L68" s="14"/>
      <c r="M68" s="14"/>
      <c r="N68" s="14"/>
      <c r="O68" s="14"/>
      <c r="P68" s="14">
        <v>13.5</v>
      </c>
      <c r="Q68" s="14"/>
      <c r="R68" s="14"/>
      <c r="S68" s="14">
        <v>60.23</v>
      </c>
      <c r="T68" s="14"/>
      <c r="U68" s="14"/>
      <c r="V68" s="14"/>
      <c r="W68" s="14">
        <v>40.950000000000003</v>
      </c>
      <c r="X68" s="14"/>
      <c r="Y68" s="31">
        <v>8.8699999999999992</v>
      </c>
      <c r="Z68"/>
    </row>
    <row r="69" spans="1:26" s="4" customFormat="1" ht="15.6" x14ac:dyDescent="0.3">
      <c r="A69" s="19">
        <v>45975</v>
      </c>
      <c r="B69" s="13" t="s">
        <v>57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>
        <v>113.09</v>
      </c>
      <c r="U69" s="14"/>
      <c r="V69" s="14"/>
      <c r="W69" s="14"/>
      <c r="X69" s="14"/>
      <c r="Y69" s="31">
        <v>18.850000000000001</v>
      </c>
      <c r="Z69"/>
    </row>
    <row r="70" spans="1:26" s="4" customFormat="1" ht="15.6" x14ac:dyDescent="0.3">
      <c r="A70" s="19">
        <v>46353</v>
      </c>
      <c r="B70" s="13" t="s">
        <v>56</v>
      </c>
      <c r="C70" s="14"/>
      <c r="D70" s="14"/>
      <c r="E70" s="14"/>
      <c r="F70" s="14"/>
      <c r="G70" s="14"/>
      <c r="H70" s="14"/>
      <c r="I70" s="14">
        <v>350.1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31"/>
      <c r="Z70"/>
    </row>
    <row r="71" spans="1:26" s="4" customFormat="1" ht="15.6" x14ac:dyDescent="0.3">
      <c r="A71" s="19">
        <v>46356</v>
      </c>
      <c r="B71" s="13" t="s">
        <v>58</v>
      </c>
      <c r="C71" s="14"/>
      <c r="D71" s="14">
        <v>6</v>
      </c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31"/>
      <c r="Z71"/>
    </row>
    <row r="72" spans="1:26" s="4" customFormat="1" ht="15.6" x14ac:dyDescent="0.3">
      <c r="A72" s="19">
        <v>46357</v>
      </c>
      <c r="B72" s="13" t="s">
        <v>89</v>
      </c>
      <c r="C72" s="14"/>
      <c r="D72" s="14"/>
      <c r="E72" s="14"/>
      <c r="F72" s="14"/>
      <c r="G72" s="14"/>
      <c r="H72" s="14">
        <v>100.8</v>
      </c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31">
        <v>16.8</v>
      </c>
      <c r="Z72"/>
    </row>
    <row r="73" spans="1:26" s="4" customFormat="1" ht="15.6" x14ac:dyDescent="0.3">
      <c r="A73" s="19">
        <v>46374</v>
      </c>
      <c r="B73" s="13" t="s">
        <v>57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>
        <v>130.76</v>
      </c>
      <c r="U73" s="14"/>
      <c r="V73" s="14"/>
      <c r="W73" s="14"/>
      <c r="X73" s="14"/>
      <c r="Y73" s="31">
        <v>21.79</v>
      </c>
      <c r="Z73"/>
    </row>
    <row r="74" spans="1:26" s="4" customFormat="1" ht="15.6" x14ac:dyDescent="0.3">
      <c r="A74" s="19">
        <v>46380</v>
      </c>
      <c r="B74" s="13" t="s">
        <v>56</v>
      </c>
      <c r="C74" s="14"/>
      <c r="D74" s="14"/>
      <c r="E74" s="14"/>
      <c r="F74" s="14"/>
      <c r="G74" s="14"/>
      <c r="H74" s="14"/>
      <c r="I74" s="14">
        <v>350.1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31"/>
      <c r="Z74"/>
    </row>
    <row r="75" spans="1:26" s="4" customFormat="1" ht="15.6" x14ac:dyDescent="0.3">
      <c r="A75" s="19">
        <v>46387</v>
      </c>
      <c r="B75" s="13" t="s">
        <v>58</v>
      </c>
      <c r="C75" s="14"/>
      <c r="D75" s="14">
        <v>6</v>
      </c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31"/>
      <c r="Z75"/>
    </row>
    <row r="76" spans="1:26" s="4" customFormat="1" ht="15.6" x14ac:dyDescent="0.3">
      <c r="A76" s="19">
        <v>46037</v>
      </c>
      <c r="B76" s="13" t="s">
        <v>57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>
        <v>138.72999999999999</v>
      </c>
      <c r="U76" s="14"/>
      <c r="V76" s="14"/>
      <c r="W76" s="14"/>
      <c r="X76" s="14"/>
      <c r="Y76" s="31">
        <v>23.12</v>
      </c>
      <c r="Z76"/>
    </row>
    <row r="77" spans="1:26" s="4" customFormat="1" ht="15.6" x14ac:dyDescent="0.3">
      <c r="A77" s="19">
        <v>46045</v>
      </c>
      <c r="B77" s="13" t="s">
        <v>70</v>
      </c>
      <c r="C77" s="14"/>
      <c r="D77" s="14"/>
      <c r="E77" s="14"/>
      <c r="F77" s="14">
        <v>61.43</v>
      </c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31">
        <v>2.92</v>
      </c>
      <c r="Z77"/>
    </row>
    <row r="78" spans="1:26" s="4" customFormat="1" ht="15.6" x14ac:dyDescent="0.3">
      <c r="A78" s="19">
        <v>46045</v>
      </c>
      <c r="B78" s="13" t="s">
        <v>59</v>
      </c>
      <c r="C78" s="14"/>
      <c r="D78" s="14"/>
      <c r="E78" s="14"/>
      <c r="F78" s="14"/>
      <c r="G78" s="14"/>
      <c r="H78" s="14"/>
      <c r="I78" s="14"/>
      <c r="J78" s="14"/>
      <c r="K78" s="14">
        <v>125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31"/>
      <c r="Z78"/>
    </row>
    <row r="79" spans="1:26" s="4" customFormat="1" ht="15.6" x14ac:dyDescent="0.3">
      <c r="A79" s="19">
        <v>46045</v>
      </c>
      <c r="B79" s="13" t="s">
        <v>93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>
        <v>21.2</v>
      </c>
      <c r="T79" s="14"/>
      <c r="U79" s="14"/>
      <c r="V79" s="14"/>
      <c r="W79" s="14"/>
      <c r="X79" s="14"/>
      <c r="Y79" s="31">
        <v>3.53</v>
      </c>
      <c r="Z79"/>
    </row>
    <row r="80" spans="1:26" s="4" customFormat="1" ht="15.6" x14ac:dyDescent="0.3">
      <c r="A80" s="19">
        <v>46045</v>
      </c>
      <c r="B80" s="13" t="s">
        <v>56</v>
      </c>
      <c r="C80" s="14"/>
      <c r="D80" s="14"/>
      <c r="E80" s="14"/>
      <c r="F80" s="14"/>
      <c r="G80" s="14"/>
      <c r="H80" s="14">
        <v>36</v>
      </c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>
        <v>29.6</v>
      </c>
      <c r="X80" s="14"/>
      <c r="Y80" s="31"/>
      <c r="Z80"/>
    </row>
    <row r="81" spans="1:26" s="4" customFormat="1" ht="15.6" x14ac:dyDescent="0.3">
      <c r="A81" s="19">
        <v>46049</v>
      </c>
      <c r="B81" s="13" t="s">
        <v>56</v>
      </c>
      <c r="C81" s="14"/>
      <c r="D81" s="14"/>
      <c r="E81" s="14"/>
      <c r="F81" s="14"/>
      <c r="G81" s="14"/>
      <c r="H81" s="14"/>
      <c r="I81" s="14">
        <v>350.3</v>
      </c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31"/>
      <c r="Z81"/>
    </row>
    <row r="82" spans="1:26" s="4" customFormat="1" ht="15.6" x14ac:dyDescent="0.3">
      <c r="A82" s="19">
        <v>46053</v>
      </c>
      <c r="B82" s="13" t="s">
        <v>58</v>
      </c>
      <c r="C82" s="14"/>
      <c r="D82" s="14">
        <v>6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31"/>
      <c r="Z82"/>
    </row>
    <row r="83" spans="1:26" s="4" customFormat="1" ht="15.6" x14ac:dyDescent="0.3">
      <c r="A83" s="19">
        <v>46069</v>
      </c>
      <c r="B83" s="13" t="s">
        <v>57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>
        <v>149.96</v>
      </c>
      <c r="U83" s="14"/>
      <c r="V83" s="14"/>
      <c r="W83" s="14"/>
      <c r="X83" s="14"/>
      <c r="Y83" s="31">
        <v>24.99</v>
      </c>
      <c r="Z83"/>
    </row>
    <row r="84" spans="1:26" s="4" customFormat="1" ht="15.6" x14ac:dyDescent="0.3">
      <c r="A84" s="19">
        <v>46076</v>
      </c>
      <c r="B84" s="13" t="s">
        <v>9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>
        <v>233.15</v>
      </c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31"/>
      <c r="Z84"/>
    </row>
    <row r="85" spans="1:26" s="4" customFormat="1" ht="15.6" x14ac:dyDescent="0.3">
      <c r="A85" s="19">
        <v>46076</v>
      </c>
      <c r="B85" s="13" t="s">
        <v>77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>
        <v>30</v>
      </c>
      <c r="R85" s="14"/>
      <c r="S85" s="14"/>
      <c r="T85" s="14"/>
      <c r="U85" s="14"/>
      <c r="V85" s="14"/>
      <c r="W85" s="14"/>
      <c r="X85" s="14"/>
      <c r="Y85" s="31"/>
      <c r="Z85"/>
    </row>
    <row r="86" spans="1:26" s="4" customFormat="1" ht="15.6" x14ac:dyDescent="0.3">
      <c r="A86" s="19">
        <v>46080</v>
      </c>
      <c r="B86" s="13" t="s">
        <v>56</v>
      </c>
      <c r="C86" s="14"/>
      <c r="D86" s="14"/>
      <c r="E86" s="14"/>
      <c r="F86" s="14"/>
      <c r="G86" s="14"/>
      <c r="H86" s="14"/>
      <c r="I86" s="14">
        <v>350.1</v>
      </c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31"/>
      <c r="Z86"/>
    </row>
    <row r="87" spans="1:26" s="4" customFormat="1" ht="15.6" x14ac:dyDescent="0.3">
      <c r="A87" s="19">
        <v>46081</v>
      </c>
      <c r="B87" s="13" t="s">
        <v>58</v>
      </c>
      <c r="C87" s="14"/>
      <c r="D87" s="14">
        <v>6</v>
      </c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31"/>
      <c r="Z87"/>
    </row>
    <row r="88" spans="1:26" s="4" customFormat="1" ht="15.6" x14ac:dyDescent="0.3">
      <c r="A88" s="19">
        <v>46092</v>
      </c>
      <c r="B88" s="13" t="s">
        <v>95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>
        <v>509.2</v>
      </c>
      <c r="P88" s="14"/>
      <c r="Q88" s="14"/>
      <c r="R88" s="14"/>
      <c r="S88" s="14"/>
      <c r="T88" s="14"/>
      <c r="U88" s="14"/>
      <c r="V88" s="14"/>
      <c r="W88" s="14"/>
      <c r="X88" s="14"/>
      <c r="Y88" s="31">
        <v>113.2</v>
      </c>
      <c r="Z88"/>
    </row>
    <row r="89" spans="1:26" s="4" customFormat="1" ht="15.6" x14ac:dyDescent="0.3">
      <c r="A89" s="19">
        <v>46092</v>
      </c>
      <c r="B89" s="13" t="s">
        <v>62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>
        <v>290.16000000000003</v>
      </c>
      <c r="Y89" s="31">
        <v>48.36</v>
      </c>
      <c r="Z89"/>
    </row>
    <row r="90" spans="1:26" s="4" customFormat="1" ht="15.6" x14ac:dyDescent="0.3">
      <c r="A90" s="19">
        <v>46092</v>
      </c>
      <c r="B90" s="13" t="s">
        <v>96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>
        <v>1668</v>
      </c>
      <c r="Q90" s="14"/>
      <c r="R90" s="14"/>
      <c r="S90" s="14"/>
      <c r="T90" s="14"/>
      <c r="U90" s="14"/>
      <c r="V90" s="14"/>
      <c r="W90" s="14"/>
      <c r="X90" s="14"/>
      <c r="Y90" s="31">
        <v>278</v>
      </c>
      <c r="Z90"/>
    </row>
    <row r="91" spans="1:26" s="4" customFormat="1" ht="15.6" x14ac:dyDescent="0.3">
      <c r="A91" s="19">
        <v>46092</v>
      </c>
      <c r="B91" s="13" t="s">
        <v>77</v>
      </c>
      <c r="C91" s="14"/>
      <c r="D91" s="14"/>
      <c r="E91" s="14"/>
      <c r="F91" s="14"/>
      <c r="G91" s="14">
        <v>60</v>
      </c>
      <c r="H91" s="14"/>
      <c r="I91" s="14"/>
      <c r="J91" s="14"/>
      <c r="K91" s="14"/>
      <c r="L91" s="14"/>
      <c r="M91" s="14"/>
      <c r="N91" s="14"/>
      <c r="O91" s="14"/>
      <c r="P91" s="14"/>
      <c r="Q91" s="14" t="s">
        <v>25</v>
      </c>
      <c r="R91" s="14"/>
      <c r="S91" s="14"/>
      <c r="T91" s="14"/>
      <c r="U91" s="14"/>
      <c r="V91" s="14"/>
      <c r="W91" s="14"/>
      <c r="X91" s="14"/>
      <c r="Y91" s="31"/>
      <c r="Z91"/>
    </row>
    <row r="92" spans="1:26" s="4" customFormat="1" ht="15.6" x14ac:dyDescent="0.3">
      <c r="A92" s="19">
        <v>46092</v>
      </c>
      <c r="B92" s="13" t="s">
        <v>56</v>
      </c>
      <c r="C92" s="14"/>
      <c r="D92" s="14"/>
      <c r="E92" s="14"/>
      <c r="F92" s="14"/>
      <c r="G92" s="14"/>
      <c r="H92" s="14">
        <v>36</v>
      </c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>
        <v>12.6</v>
      </c>
      <c r="X92" s="14"/>
      <c r="Y92" s="31"/>
      <c r="Z92"/>
    </row>
    <row r="93" spans="1:26" s="4" customFormat="1" ht="15.6" x14ac:dyDescent="0.3">
      <c r="A93" s="19">
        <v>46098</v>
      </c>
      <c r="B93" s="13" t="s">
        <v>57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>
        <v>146.28</v>
      </c>
      <c r="U93" s="14"/>
      <c r="V93" s="14"/>
      <c r="W93" s="14"/>
      <c r="X93" s="14"/>
      <c r="Y93" s="31">
        <v>24.38</v>
      </c>
      <c r="Z93"/>
    </row>
    <row r="94" spans="1:26" s="4" customFormat="1" ht="15.6" x14ac:dyDescent="0.3">
      <c r="A94" s="19">
        <v>46107</v>
      </c>
      <c r="B94" s="13" t="s">
        <v>94</v>
      </c>
      <c r="C94" s="14"/>
      <c r="D94" s="14"/>
      <c r="E94" s="14"/>
      <c r="F94" s="14"/>
      <c r="G94" s="14">
        <v>13.33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 t="s">
        <v>25</v>
      </c>
      <c r="T94" s="14"/>
      <c r="U94" s="14"/>
      <c r="V94" s="14"/>
      <c r="W94" s="14"/>
      <c r="X94" s="14"/>
      <c r="Y94" s="31"/>
      <c r="Z94"/>
    </row>
    <row r="95" spans="1:26" s="4" customFormat="1" ht="15.6" x14ac:dyDescent="0.3">
      <c r="A95" s="19">
        <v>46107</v>
      </c>
      <c r="B95" s="13" t="s">
        <v>88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>
        <v>81</v>
      </c>
      <c r="R95" s="14"/>
      <c r="S95" s="14"/>
      <c r="T95" s="14"/>
      <c r="U95" s="14"/>
      <c r="V95" s="14"/>
      <c r="W95" s="14"/>
      <c r="X95" s="14"/>
      <c r="Y95" s="31"/>
      <c r="Z95"/>
    </row>
    <row r="96" spans="1:26" s="4" customFormat="1" ht="15.6" x14ac:dyDescent="0.3">
      <c r="A96" s="19">
        <v>46108</v>
      </c>
      <c r="B96" s="13" t="s">
        <v>56</v>
      </c>
      <c r="C96" s="14"/>
      <c r="D96" s="14"/>
      <c r="E96" s="14"/>
      <c r="F96" s="14"/>
      <c r="G96" s="14"/>
      <c r="H96" s="14"/>
      <c r="I96" s="14">
        <v>1403.3</v>
      </c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31"/>
      <c r="Z96"/>
    </row>
    <row r="97" spans="1:32" s="4" customFormat="1" ht="15.6" x14ac:dyDescent="0.3">
      <c r="A97" s="19">
        <v>46112</v>
      </c>
      <c r="B97" s="13" t="s">
        <v>58</v>
      </c>
      <c r="C97" s="14"/>
      <c r="D97" s="14">
        <v>7</v>
      </c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31"/>
      <c r="Z97"/>
    </row>
    <row r="98" spans="1:32" s="4" customFormat="1" ht="15.6" x14ac:dyDescent="0.3">
      <c r="A98" s="19"/>
      <c r="B98" s="13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31"/>
      <c r="Z98"/>
    </row>
    <row r="99" spans="1:32" s="4" customFormat="1" ht="15.6" x14ac:dyDescent="0.3">
      <c r="A99" s="9" t="s">
        <v>31</v>
      </c>
      <c r="B99" s="9"/>
      <c r="C99" s="10">
        <f>SUM(C7:C98)</f>
        <v>49</v>
      </c>
      <c r="D99" s="10">
        <f>SUM(D7:D98)</f>
        <v>73</v>
      </c>
      <c r="E99" s="10">
        <f>SUM(E7:E98)</f>
        <v>0</v>
      </c>
      <c r="F99" s="10">
        <f>SUM(F7:F98)</f>
        <v>178.97</v>
      </c>
      <c r="G99" s="10">
        <f>SUM(G7:G98)</f>
        <v>73.33</v>
      </c>
      <c r="H99" s="10">
        <f>SUM(H7:H98)</f>
        <v>326.3</v>
      </c>
      <c r="I99" s="10">
        <f>SUM(I7:I98)</f>
        <v>5605.5000000000009</v>
      </c>
      <c r="J99" s="10">
        <f>SUM(J7:J98)</f>
        <v>430.89</v>
      </c>
      <c r="K99" s="10">
        <f>SUM(K7:K98)</f>
        <v>125</v>
      </c>
      <c r="L99" s="10">
        <f>SUM(L7:L98)</f>
        <v>250</v>
      </c>
      <c r="M99" s="10">
        <f>SUM(M7:M98)</f>
        <v>1086.9000000000001</v>
      </c>
      <c r="N99" s="10">
        <f>SUM(N7:N98)</f>
        <v>437</v>
      </c>
      <c r="O99" s="10">
        <f>SUM(O7:O98)</f>
        <v>509.2</v>
      </c>
      <c r="P99" s="10">
        <f>SUM(P7:P98)</f>
        <v>5435.66</v>
      </c>
      <c r="Q99" s="10">
        <f>SUM(Q7:Q98)</f>
        <v>330</v>
      </c>
      <c r="R99" s="10">
        <f>SUM(R7:R98)</f>
        <v>504</v>
      </c>
      <c r="S99" s="10">
        <f>SUM(S7:S98)</f>
        <v>122.85000000000001</v>
      </c>
      <c r="T99" s="10">
        <f>SUM(T7:T98)</f>
        <v>1335.3899999999999</v>
      </c>
      <c r="U99" s="10">
        <f>SUM(U7:U98)</f>
        <v>592.9</v>
      </c>
      <c r="V99" s="10">
        <f>SUM(V7:V98)</f>
        <v>280</v>
      </c>
      <c r="W99" s="10">
        <f>SUM(W7:W98)</f>
        <v>146.15</v>
      </c>
      <c r="X99" s="10">
        <f>SUM(X7:X98)</f>
        <v>809.33999999999992</v>
      </c>
      <c r="Y99" s="29">
        <f>SUM(Y7:Y98)</f>
        <v>1539.08</v>
      </c>
      <c r="Z99"/>
    </row>
    <row r="100" spans="1:32" s="4" customFormat="1" ht="15.6" x14ac:dyDescent="0.3">
      <c r="A100" s="37" t="s">
        <v>32</v>
      </c>
      <c r="B100" s="37"/>
      <c r="C100" s="38">
        <f>SUM(C6-C99)</f>
        <v>1</v>
      </c>
      <c r="D100" s="38">
        <f>SUM(D6-D99)</f>
        <v>-1</v>
      </c>
      <c r="E100" s="38">
        <f>SUM(E6-E99)</f>
        <v>200</v>
      </c>
      <c r="F100" s="38">
        <f>SUM(F6-F99)</f>
        <v>61.03</v>
      </c>
      <c r="G100" s="46">
        <f>SUM(G6-G99)</f>
        <v>326.67</v>
      </c>
      <c r="H100" s="48">
        <f>SUM(H6-H99)</f>
        <v>-110.30000000000001</v>
      </c>
      <c r="I100" s="48">
        <f>SUM(I6-I99)</f>
        <v>-1455.5000000000009</v>
      </c>
      <c r="J100" s="48">
        <f>SUM(J6-J99)</f>
        <v>-360.89</v>
      </c>
      <c r="K100" s="48">
        <f>SUM(K6-K99)</f>
        <v>-125</v>
      </c>
      <c r="L100" s="48">
        <f>SUM(L6-L99)</f>
        <v>-250</v>
      </c>
      <c r="M100" s="48">
        <f>SUM(M6-M99)</f>
        <v>-48.900000000000091</v>
      </c>
      <c r="N100" s="46">
        <f>SUM(N6-N99)</f>
        <v>113</v>
      </c>
      <c r="O100" s="48">
        <f>SUM(O6-O99)</f>
        <v>-509.2</v>
      </c>
      <c r="P100" s="48">
        <f>SUM(P6-P99)</f>
        <v>-185.65999999999985</v>
      </c>
      <c r="Q100" s="48">
        <f>SUM(Q6-Q99)</f>
        <v>-80</v>
      </c>
      <c r="R100" s="48">
        <f>SUM(R6-R99)</f>
        <v>-504</v>
      </c>
      <c r="S100" s="46">
        <f>SUM(S6-S99)</f>
        <v>127.14999999999999</v>
      </c>
      <c r="T100" s="38">
        <f>SUM(T6-T99)</f>
        <v>14.610000000000127</v>
      </c>
      <c r="U100" s="48">
        <f>SUM(U6-U99)</f>
        <v>-112.89999999999998</v>
      </c>
      <c r="V100" s="38">
        <f>SUM(V6-V99)</f>
        <v>220</v>
      </c>
      <c r="W100" s="48">
        <f>SUM(W6-W99)</f>
        <v>-46.150000000000006</v>
      </c>
      <c r="X100" s="48">
        <f>SUM(X6-X99)</f>
        <v>-479.33999999999992</v>
      </c>
      <c r="Y100" s="39"/>
      <c r="Z100" s="39"/>
    </row>
    <row r="101" spans="1:32" s="4" customFormat="1" ht="15.6" x14ac:dyDescent="0.3">
      <c r="A101" s="28" t="s">
        <v>102</v>
      </c>
      <c r="B101" s="29">
        <f>SUM(C99:X99)</f>
        <v>18701.380000000005</v>
      </c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Y101"/>
      <c r="Z101"/>
      <c r="AA101"/>
      <c r="AB101"/>
      <c r="AC101"/>
      <c r="AD101"/>
      <c r="AE101"/>
    </row>
    <row r="102" spans="1:32" s="4" customFormat="1" ht="15.6" x14ac:dyDescent="0.3">
      <c r="A102" s="28" t="s">
        <v>101</v>
      </c>
      <c r="B102" s="49">
        <f>SUM(C100:X100)</f>
        <v>-3205.38</v>
      </c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</row>
    <row r="103" spans="1:32" s="4" customFormat="1" ht="15.6" x14ac:dyDescent="0.3">
      <c r="A103" s="3"/>
      <c r="B103" s="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</row>
    <row r="104" spans="1:32" s="4" customFormat="1" ht="14.4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</row>
    <row r="105" spans="1:32" s="4" customFormat="1" ht="14.4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</row>
    <row r="106" spans="1:32" s="4" customFormat="1" ht="18" x14ac:dyDescent="0.35">
      <c r="A106" s="1" t="s">
        <v>98</v>
      </c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/>
      <c r="Y106"/>
      <c r="Z106"/>
      <c r="AA106"/>
      <c r="AB106"/>
      <c r="AC106"/>
      <c r="AD106"/>
      <c r="AE106"/>
    </row>
    <row r="107" spans="1:32" s="4" customFormat="1" ht="15.6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/>
      <c r="Y107"/>
      <c r="Z107"/>
      <c r="AA107"/>
      <c r="AB107"/>
      <c r="AC107"/>
      <c r="AD107"/>
      <c r="AE107"/>
    </row>
    <row r="108" spans="1:32" s="4" customFormat="1" ht="21" x14ac:dyDescent="0.4">
      <c r="A108" s="6" t="s">
        <v>0</v>
      </c>
      <c r="B108" s="7" t="s">
        <v>1</v>
      </c>
      <c r="C108" s="7" t="s">
        <v>86</v>
      </c>
      <c r="D108" s="7" t="s">
        <v>54</v>
      </c>
      <c r="E108" s="7" t="s">
        <v>92</v>
      </c>
      <c r="F108" s="7" t="s">
        <v>34</v>
      </c>
      <c r="G108" s="27" t="s">
        <v>17</v>
      </c>
      <c r="H108" s="3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1:32" s="4" customFormat="1" ht="15.6" x14ac:dyDescent="0.3">
      <c r="A109" s="7"/>
      <c r="B109" s="7"/>
      <c r="C109" s="7"/>
      <c r="D109" s="7" t="s">
        <v>25</v>
      </c>
      <c r="E109" s="7"/>
      <c r="F109" s="7" t="s">
        <v>35</v>
      </c>
      <c r="G109" s="27" t="s">
        <v>30</v>
      </c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</row>
    <row r="110" spans="1:32" s="4" customFormat="1" ht="15.6" x14ac:dyDescent="0.3">
      <c r="A110" s="8"/>
      <c r="B110" s="8"/>
      <c r="C110" s="8"/>
      <c r="D110" s="8"/>
      <c r="E110" s="8"/>
      <c r="F110" s="8"/>
      <c r="G110" s="28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1:32" s="4" customFormat="1" ht="15.6" x14ac:dyDescent="0.3">
      <c r="A111" s="21" t="s">
        <v>55</v>
      </c>
      <c r="B111" s="21"/>
      <c r="C111" s="21"/>
      <c r="D111" s="22">
        <v>500</v>
      </c>
      <c r="E111" s="22"/>
      <c r="F111" s="22">
        <v>40000</v>
      </c>
      <c r="G111" s="29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1:32" s="4" customFormat="1" ht="15.6" x14ac:dyDescent="0.3">
      <c r="A112" s="33">
        <v>45790</v>
      </c>
      <c r="B112" s="34" t="s">
        <v>62</v>
      </c>
      <c r="C112" s="34"/>
      <c r="D112" s="35">
        <v>1270.8599999999999</v>
      </c>
      <c r="E112" s="35"/>
      <c r="F112" s="35"/>
      <c r="G112" s="36">
        <v>211.81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</row>
    <row r="113" spans="1:32" s="4" customFormat="1" ht="15.6" x14ac:dyDescent="0.3">
      <c r="A113" s="33">
        <v>45974</v>
      </c>
      <c r="B113" s="34" t="s">
        <v>85</v>
      </c>
      <c r="C113" s="35">
        <v>4080</v>
      </c>
      <c r="D113" s="35"/>
      <c r="E113" s="35"/>
      <c r="F113" s="35"/>
      <c r="G113" s="36">
        <v>680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 spans="1:32" s="4" customFormat="1" ht="15.6" x14ac:dyDescent="0.3">
      <c r="A114" s="33">
        <v>46045</v>
      </c>
      <c r="B114" s="34" t="s">
        <v>91</v>
      </c>
      <c r="C114" s="35"/>
      <c r="D114" s="35"/>
      <c r="E114" s="35">
        <v>147.6</v>
      </c>
      <c r="F114" s="35"/>
      <c r="G114" s="36">
        <v>24.6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</row>
    <row r="115" spans="1:32" s="4" customFormat="1" ht="15.6" x14ac:dyDescent="0.3">
      <c r="A115" s="33"/>
      <c r="B115" s="34"/>
      <c r="C115" s="35"/>
      <c r="D115" s="35"/>
      <c r="E115" s="35"/>
      <c r="F115" s="35"/>
      <c r="G115" s="36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</row>
    <row r="116" spans="1:32" s="4" customFormat="1" ht="15.6" x14ac:dyDescent="0.3">
      <c r="A116" s="9" t="s">
        <v>31</v>
      </c>
      <c r="B116" s="9"/>
      <c r="C116" s="10">
        <f>SUM(C112:C115)</f>
        <v>4080</v>
      </c>
      <c r="D116" s="10">
        <f>SUM(D112:D115)</f>
        <v>1270.8599999999999</v>
      </c>
      <c r="E116" s="10">
        <f>SUM(E112:E115)</f>
        <v>147.6</v>
      </c>
      <c r="F116" s="10">
        <f>SUM(F112:F115)</f>
        <v>0</v>
      </c>
      <c r="G116" s="29">
        <f>SUM(G112:G115)</f>
        <v>916.41</v>
      </c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1:32" s="4" customFormat="1" ht="15.6" x14ac:dyDescent="0.3">
      <c r="A117" s="28" t="s">
        <v>33</v>
      </c>
      <c r="B117" s="29">
        <f>SUM(C116:F116)</f>
        <v>5498.46</v>
      </c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</row>
    <row r="118" spans="1:32" s="4" customFormat="1" ht="14.4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</row>
    <row r="119" spans="1:32" s="53" customFormat="1" ht="18" x14ac:dyDescent="0.35">
      <c r="A119" s="50" t="s">
        <v>99</v>
      </c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</row>
    <row r="120" spans="1:32" s="3" customFormat="1" ht="15.6" x14ac:dyDescent="0.3">
      <c r="A120" s="28" t="s">
        <v>31</v>
      </c>
      <c r="B120" s="29">
        <f>SUM(B101+B117)</f>
        <v>24199.840000000004</v>
      </c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</row>
    <row r="121" spans="1:32" s="4" customFormat="1" ht="15.6" x14ac:dyDescent="0.3">
      <c r="A121"/>
      <c r="B121"/>
      <c r="C121"/>
      <c r="D121"/>
      <c r="E121"/>
      <c r="F121"/>
      <c r="G121"/>
      <c r="H121"/>
      <c r="I121"/>
      <c r="J121" s="5"/>
      <c r="K121" s="5"/>
      <c r="L121"/>
      <c r="M121" t="s">
        <v>25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1:32" s="4" customFormat="1" ht="18" x14ac:dyDescent="0.35">
      <c r="A122" s="17" t="s">
        <v>48</v>
      </c>
      <c r="B122" s="17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</row>
    <row r="123" spans="1:32" ht="15.6" x14ac:dyDescent="0.3">
      <c r="A123" s="5"/>
      <c r="B123" s="5"/>
      <c r="C123" s="5"/>
      <c r="D123" s="5"/>
      <c r="E123" s="5"/>
      <c r="F123" s="5"/>
      <c r="G123" s="5"/>
      <c r="H123" s="5"/>
      <c r="I123" s="5"/>
      <c r="L123" s="5"/>
    </row>
    <row r="124" spans="1:32" ht="21" x14ac:dyDescent="0.4">
      <c r="A124" s="15" t="s">
        <v>36</v>
      </c>
      <c r="B124" s="7" t="s">
        <v>37</v>
      </c>
      <c r="C124" s="7" t="s">
        <v>66</v>
      </c>
      <c r="D124" s="7" t="s">
        <v>38</v>
      </c>
      <c r="E124" s="16" t="s">
        <v>39</v>
      </c>
      <c r="F124" s="16" t="s">
        <v>40</v>
      </c>
      <c r="G124" s="7" t="s">
        <v>41</v>
      </c>
      <c r="H124" s="7" t="s">
        <v>42</v>
      </c>
      <c r="I124" s="7" t="s">
        <v>43</v>
      </c>
    </row>
    <row r="125" spans="1:32" ht="15.6" x14ac:dyDescent="0.3">
      <c r="A125" s="41"/>
      <c r="B125" s="41"/>
      <c r="C125" s="7" t="s">
        <v>67</v>
      </c>
      <c r="D125" s="42" t="s">
        <v>44</v>
      </c>
      <c r="E125" s="43"/>
      <c r="F125" s="16" t="s">
        <v>45</v>
      </c>
      <c r="G125" s="7"/>
      <c r="H125" s="7" t="s">
        <v>46</v>
      </c>
      <c r="I125" s="7" t="s">
        <v>17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</row>
    <row r="126" spans="1:32" ht="15.6" x14ac:dyDescent="0.3">
      <c r="A126" s="19">
        <v>45772</v>
      </c>
      <c r="B126" s="19" t="s">
        <v>59</v>
      </c>
      <c r="C126" s="45"/>
      <c r="D126" s="14"/>
      <c r="E126" s="14"/>
      <c r="F126" s="14"/>
      <c r="G126" s="14">
        <v>15496</v>
      </c>
      <c r="H126" s="14"/>
      <c r="I126" s="13"/>
    </row>
    <row r="127" spans="1:32" ht="15.6" x14ac:dyDescent="0.3">
      <c r="A127" s="19">
        <v>45749</v>
      </c>
      <c r="B127" s="19" t="s">
        <v>60</v>
      </c>
      <c r="C127" s="45"/>
      <c r="D127" s="14"/>
      <c r="E127" s="14">
        <v>203.39</v>
      </c>
      <c r="F127" s="14"/>
      <c r="G127" s="14"/>
      <c r="H127" s="14"/>
      <c r="I127" s="13"/>
    </row>
    <row r="128" spans="1:32" ht="15.6" x14ac:dyDescent="0.3">
      <c r="A128" s="19">
        <v>45779</v>
      </c>
      <c r="B128" s="19" t="s">
        <v>60</v>
      </c>
      <c r="C128" s="45"/>
      <c r="D128" s="14"/>
      <c r="E128" s="14">
        <v>206.05</v>
      </c>
      <c r="F128" s="14"/>
      <c r="G128" s="14"/>
      <c r="H128" s="14"/>
      <c r="I128" s="13"/>
    </row>
    <row r="129" spans="1:22" ht="15.6" x14ac:dyDescent="0.3">
      <c r="A129" s="19">
        <v>45789</v>
      </c>
      <c r="B129" s="19" t="s">
        <v>9</v>
      </c>
      <c r="C129" s="45"/>
      <c r="D129" s="14"/>
      <c r="E129" s="14"/>
      <c r="F129" s="14"/>
      <c r="G129" s="14"/>
      <c r="H129" s="14"/>
      <c r="I129" s="13">
        <v>1052.27</v>
      </c>
    </row>
    <row r="130" spans="1:22" ht="15.6" x14ac:dyDescent="0.3">
      <c r="A130" s="19">
        <v>45811</v>
      </c>
      <c r="B130" s="19" t="s">
        <v>60</v>
      </c>
      <c r="C130" s="45"/>
      <c r="D130" s="14"/>
      <c r="E130" s="14">
        <v>207.43</v>
      </c>
      <c r="F130" s="14"/>
      <c r="G130" s="14"/>
      <c r="H130" s="14"/>
      <c r="I130" s="13"/>
    </row>
    <row r="131" spans="1:22" ht="15.6" x14ac:dyDescent="0.3">
      <c r="A131" s="19">
        <v>45834</v>
      </c>
      <c r="B131" s="19" t="s">
        <v>59</v>
      </c>
      <c r="C131" s="45">
        <v>6975.38</v>
      </c>
      <c r="D131" s="14"/>
      <c r="E131" s="14"/>
      <c r="F131" s="14"/>
      <c r="G131" s="14"/>
      <c r="H131" s="14"/>
      <c r="I131" s="13"/>
    </row>
    <row r="132" spans="1:22" ht="15.6" x14ac:dyDescent="0.3">
      <c r="A132" s="19">
        <v>45870</v>
      </c>
      <c r="B132" s="19" t="s">
        <v>75</v>
      </c>
      <c r="C132" s="45"/>
      <c r="D132" s="14"/>
      <c r="E132" s="14"/>
      <c r="F132" s="14">
        <v>250</v>
      </c>
      <c r="G132" s="14"/>
      <c r="H132" s="14"/>
      <c r="I132" s="13"/>
    </row>
    <row r="133" spans="1:22" ht="15.6" x14ac:dyDescent="0.3">
      <c r="A133" s="19">
        <v>45841</v>
      </c>
      <c r="B133" s="19" t="s">
        <v>60</v>
      </c>
      <c r="C133" s="45"/>
      <c r="D133" s="14"/>
      <c r="E133" s="14">
        <v>198.87</v>
      </c>
      <c r="F133" s="14"/>
      <c r="G133" s="14"/>
      <c r="H133" s="14"/>
      <c r="I133" s="13"/>
    </row>
    <row r="134" spans="1:22" ht="15.6" x14ac:dyDescent="0.3">
      <c r="A134" s="19">
        <v>45872</v>
      </c>
      <c r="B134" s="19" t="s">
        <v>60</v>
      </c>
      <c r="C134" s="45"/>
      <c r="D134" s="14"/>
      <c r="E134" s="14">
        <v>203.91</v>
      </c>
      <c r="F134" s="14"/>
      <c r="G134" s="14"/>
      <c r="H134" s="14"/>
      <c r="I134" s="13"/>
    </row>
    <row r="135" spans="1:22" ht="15.6" x14ac:dyDescent="0.3">
      <c r="A135" s="19">
        <v>45902</v>
      </c>
      <c r="B135" s="19" t="s">
        <v>60</v>
      </c>
      <c r="C135" s="45"/>
      <c r="D135" s="14"/>
      <c r="E135" s="14">
        <v>198.53</v>
      </c>
      <c r="F135" s="14"/>
      <c r="G135" s="14"/>
      <c r="H135" s="14"/>
      <c r="I135" s="13"/>
    </row>
    <row r="136" spans="1:22" ht="15.6" x14ac:dyDescent="0.3">
      <c r="A136" s="19">
        <v>45932</v>
      </c>
      <c r="B136" s="19" t="s">
        <v>60</v>
      </c>
      <c r="C136" s="45"/>
      <c r="D136" s="14"/>
      <c r="E136" s="14">
        <v>209.06</v>
      </c>
      <c r="F136" s="14"/>
      <c r="G136" s="14"/>
      <c r="H136" s="14"/>
      <c r="I136" s="13"/>
    </row>
    <row r="137" spans="1:22" ht="15.6" x14ac:dyDescent="0.3">
      <c r="A137" s="19">
        <v>46330</v>
      </c>
      <c r="B137" s="19" t="s">
        <v>60</v>
      </c>
      <c r="C137" s="45"/>
      <c r="D137" s="14"/>
      <c r="E137" s="14">
        <v>236.18</v>
      </c>
      <c r="F137" s="14"/>
      <c r="G137" s="14"/>
      <c r="H137" s="14"/>
      <c r="I137" s="13"/>
    </row>
    <row r="138" spans="1:22" ht="15.6" x14ac:dyDescent="0.3">
      <c r="A138" s="19">
        <v>46358</v>
      </c>
      <c r="B138" s="19" t="s">
        <v>60</v>
      </c>
      <c r="C138" s="45"/>
      <c r="D138" s="14"/>
      <c r="E138" s="14">
        <v>206.01</v>
      </c>
      <c r="F138" s="14"/>
      <c r="G138" s="14"/>
      <c r="H138" s="14"/>
      <c r="I138" s="13"/>
    </row>
    <row r="139" spans="1:22" ht="15.6" x14ac:dyDescent="0.3">
      <c r="A139" s="19">
        <v>46027</v>
      </c>
      <c r="B139" s="19" t="s">
        <v>60</v>
      </c>
      <c r="C139" s="45"/>
      <c r="D139" s="14"/>
      <c r="E139" s="14">
        <v>198.51</v>
      </c>
      <c r="F139" s="14"/>
      <c r="G139" s="14"/>
      <c r="H139" s="14"/>
      <c r="I139" s="13"/>
    </row>
    <row r="140" spans="1:22" ht="15.6" x14ac:dyDescent="0.3">
      <c r="A140" s="19">
        <v>46056</v>
      </c>
      <c r="B140" s="19" t="s">
        <v>60</v>
      </c>
      <c r="C140" s="45"/>
      <c r="D140" s="14"/>
      <c r="E140" s="14">
        <v>193.66</v>
      </c>
      <c r="F140" s="14"/>
      <c r="G140" s="14"/>
      <c r="H140" s="14"/>
      <c r="I140" s="13"/>
    </row>
    <row r="141" spans="1:22" ht="15.6" x14ac:dyDescent="0.3">
      <c r="A141" s="19">
        <v>46084</v>
      </c>
      <c r="B141" s="19" t="s">
        <v>60</v>
      </c>
      <c r="C141" s="45"/>
      <c r="D141" s="14"/>
      <c r="E141" s="14">
        <v>173.91</v>
      </c>
      <c r="F141" s="14"/>
      <c r="G141" s="14"/>
      <c r="H141" s="14"/>
      <c r="I141" s="13"/>
    </row>
    <row r="142" spans="1:22" ht="15.6" x14ac:dyDescent="0.3">
      <c r="A142" s="19">
        <v>46091</v>
      </c>
      <c r="B142" s="19" t="s">
        <v>9</v>
      </c>
      <c r="C142" s="45"/>
      <c r="D142" s="14"/>
      <c r="E142" s="14"/>
      <c r="F142" s="14"/>
      <c r="G142" s="14"/>
      <c r="H142" s="14"/>
      <c r="I142" s="13">
        <v>2455.4899999999998</v>
      </c>
    </row>
    <row r="143" spans="1:22" ht="15.6" x14ac:dyDescent="0.3">
      <c r="A143" s="19"/>
      <c r="B143" s="19"/>
      <c r="C143" s="45"/>
      <c r="D143" s="14"/>
      <c r="E143" s="14"/>
      <c r="F143" s="14"/>
      <c r="G143" s="14"/>
      <c r="H143" s="14"/>
      <c r="I143" s="13"/>
    </row>
    <row r="144" spans="1:22" ht="15.6" x14ac:dyDescent="0.3">
      <c r="A144" s="24" t="s">
        <v>31</v>
      </c>
      <c r="B144" s="24"/>
      <c r="C144" s="25">
        <f t="shared" ref="C144:I144" si="0">SUM(C126:C143)</f>
        <v>6975.38</v>
      </c>
      <c r="D144" s="25">
        <f t="shared" si="0"/>
        <v>0</v>
      </c>
      <c r="E144" s="25">
        <f t="shared" si="0"/>
        <v>2435.5099999999998</v>
      </c>
      <c r="F144" s="25">
        <f t="shared" si="0"/>
        <v>250</v>
      </c>
      <c r="G144" s="25">
        <f t="shared" si="0"/>
        <v>15496</v>
      </c>
      <c r="H144" s="25">
        <f t="shared" si="0"/>
        <v>0</v>
      </c>
      <c r="I144" s="25">
        <f t="shared" si="0"/>
        <v>3507.7599999999998</v>
      </c>
      <c r="J144" s="5"/>
      <c r="K144" s="5"/>
      <c r="L144" s="5"/>
      <c r="M144" s="5"/>
      <c r="O144" s="5"/>
      <c r="P144" s="5"/>
      <c r="Q144" s="5"/>
      <c r="R144" s="5"/>
      <c r="S144" s="5"/>
      <c r="T144" s="5"/>
      <c r="U144" s="5"/>
      <c r="V144" s="5"/>
    </row>
    <row r="145" spans="1:35" ht="15.6" x14ac:dyDescent="0.3">
      <c r="A145" s="32" t="s">
        <v>47</v>
      </c>
      <c r="B145" s="32">
        <f>SUM(C144:I144)</f>
        <v>28664.649999999998</v>
      </c>
      <c r="C145" s="26"/>
      <c r="D145" s="26"/>
      <c r="E145" s="26"/>
      <c r="F145" s="26"/>
      <c r="G145" s="26"/>
      <c r="H145" s="26"/>
      <c r="I145" s="26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35" ht="14.4" x14ac:dyDescent="0.3"/>
    <row r="147" spans="1:35" ht="15.6" x14ac:dyDescent="0.3">
      <c r="A147" t="s">
        <v>25</v>
      </c>
      <c r="D147" s="23" t="s">
        <v>25</v>
      </c>
      <c r="L147" s="26"/>
    </row>
    <row r="148" spans="1:35" ht="14.4" x14ac:dyDescent="0.3"/>
    <row r="149" spans="1:35" ht="14.4" x14ac:dyDescent="0.3"/>
    <row r="150" spans="1:35" ht="14.4" x14ac:dyDescent="0.3"/>
    <row r="151" spans="1:35" ht="14.4" x14ac:dyDescent="0.3"/>
    <row r="152" spans="1:35" ht="14.4" x14ac:dyDescent="0.3"/>
    <row r="153" spans="1:35" ht="14.4" x14ac:dyDescent="0.3"/>
    <row r="154" spans="1:35" s="40" customFormat="1" ht="14.4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</row>
    <row r="155" spans="1:35" ht="14.4" x14ac:dyDescent="0.3"/>
    <row r="156" spans="1:35" ht="14.4" x14ac:dyDescent="0.3">
      <c r="AI156" s="20"/>
    </row>
    <row r="157" spans="1:35" ht="14.4" x14ac:dyDescent="0.3"/>
    <row r="160" spans="1:35" ht="14.4" x14ac:dyDescent="0.3"/>
    <row r="161" spans="1:31" ht="14.4" x14ac:dyDescent="0.3"/>
    <row r="162" spans="1:31" ht="14.4" x14ac:dyDescent="0.3"/>
    <row r="163" spans="1:31" ht="14.4" x14ac:dyDescent="0.3"/>
    <row r="164" spans="1:31" ht="15.6" x14ac:dyDescent="0.3">
      <c r="M164" s="2"/>
      <c r="N164" s="2"/>
    </row>
    <row r="165" spans="1:31" ht="14.4" x14ac:dyDescent="0.3"/>
    <row r="166" spans="1:31" s="5" customFormat="1" ht="15.6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</row>
    <row r="167" spans="1:31" s="5" customFormat="1" ht="15.6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</row>
    <row r="168" spans="1:31" s="5" customFormat="1" ht="15.6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</row>
    <row r="169" spans="1:31" s="5" customFormat="1" ht="15.6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</row>
    <row r="170" spans="1:31" ht="14.4" x14ac:dyDescent="0.3"/>
    <row r="171" spans="1:31" ht="14.4" x14ac:dyDescent="0.3"/>
    <row r="173" spans="1:31" ht="14.4" x14ac:dyDescent="0.3"/>
    <row r="175" spans="1:31" ht="14.4" x14ac:dyDescent="0.3"/>
    <row r="176" spans="1:31" ht="14.4" x14ac:dyDescent="0.3"/>
    <row r="177" spans="1:31" ht="14.4" x14ac:dyDescent="0.3"/>
    <row r="178" spans="1:31" ht="14.4" x14ac:dyDescent="0.3"/>
    <row r="179" spans="1:31" s="44" customFormat="1" ht="14.4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</row>
    <row r="180" spans="1:31" ht="14.4" x14ac:dyDescent="0.3"/>
    <row r="181" spans="1:31" ht="15.6" x14ac:dyDescent="0.3">
      <c r="O181" s="2"/>
      <c r="P181" s="2"/>
      <c r="Q181" s="2"/>
      <c r="R181" s="2"/>
      <c r="S181" s="2"/>
      <c r="T181" s="2"/>
      <c r="U181" s="3"/>
      <c r="V181" s="3"/>
      <c r="W181" s="3"/>
    </row>
    <row r="182" spans="1:31" ht="14.4" x14ac:dyDescent="0.3"/>
    <row r="183" spans="1:31" ht="14.4" x14ac:dyDescent="0.3"/>
    <row r="184" spans="1:31" ht="14.4" x14ac:dyDescent="0.3"/>
    <row r="185" spans="1:31" ht="14.4" x14ac:dyDescent="0.3"/>
    <row r="186" spans="1:31" ht="14.4" x14ac:dyDescent="0.3"/>
    <row r="187" spans="1:31" ht="14.4" x14ac:dyDescent="0.3"/>
    <row r="188" spans="1:31" ht="14.4" x14ac:dyDescent="0.3"/>
    <row r="189" spans="1:31" ht="14.4" x14ac:dyDescent="0.3"/>
    <row r="190" spans="1:31" ht="14.4" x14ac:dyDescent="0.3"/>
    <row r="191" spans="1:31" ht="14.4" x14ac:dyDescent="0.3"/>
    <row r="193" ht="14.4" x14ac:dyDescent="0.3"/>
    <row r="210" ht="14.4" x14ac:dyDescent="0.3"/>
    <row r="218" ht="14.4" x14ac:dyDescent="0.3"/>
    <row r="219" ht="14.4" x14ac:dyDescent="0.3"/>
    <row r="227" ht="14.4" x14ac:dyDescent="0.3"/>
    <row r="228" ht="14.4" x14ac:dyDescent="0.3"/>
    <row r="229" ht="14.4" x14ac:dyDescent="0.3"/>
  </sheetData>
  <pageMargins left="0.70866141732283472" right="0.70866141732283472" top="0.74803149606299213" bottom="0.74803149606299213" header="0.31496062992125984" footer="0.31496062992125984"/>
  <pageSetup paperSize="9" scale="44" fitToWidth="2" orientation="portrait" r:id="rId1"/>
  <ignoredErrors>
    <ignoredError sqref="G99:R99 C99:F99 T99:X9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7F29-F79F-43FE-B8A6-91C62DAB5EF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Accts 20 21</vt:lpstr>
      <vt:lpstr>Sheet1</vt:lpstr>
      <vt:lpstr>'Accts 20 21'!Print_Area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Hadnall Parish</dc:creator>
  <cp:keywords/>
  <dc:description/>
  <cp:lastModifiedBy>Alison Utting</cp:lastModifiedBy>
  <cp:revision/>
  <cp:lastPrinted>2026-04-21T14:51:09Z</cp:lastPrinted>
  <dcterms:created xsi:type="dcterms:W3CDTF">2023-12-11T11:32:23Z</dcterms:created>
  <dcterms:modified xsi:type="dcterms:W3CDTF">2026-04-21T14:51:12Z</dcterms:modified>
  <cp:category/>
  <cp:contentStatus/>
</cp:coreProperties>
</file>